
<file path=[Content_Types].xml><?xml version="1.0" encoding="utf-8"?>
<Types xmlns="http://schemas.openxmlformats.org/package/2006/content-types"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tables/table1.xml" ContentType="application/vnd.openxmlformats-officedocument.spreadsheetml.table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Arbeit/Desktop/"/>
    </mc:Choice>
  </mc:AlternateContent>
  <xr:revisionPtr revIDLastSave="0" documentId="8_{BDB839D4-A960-7C43-9624-85549D197CEE}" xr6:coauthVersionLast="47" xr6:coauthVersionMax="47" xr10:uidLastSave="{00000000-0000-0000-0000-000000000000}"/>
  <bookViews>
    <workbookView xWindow="0" yWindow="0" windowWidth="28800" windowHeight="18000" xr2:uid="{3EA4C4A6-377A-8B41-A7CD-20A49EB2E382}"/>
  </bookViews>
  <sheets>
    <sheet name="Gewinn Assessment" sheetId="1" r:id="rId1"/>
    <sheet name="Images" sheetId="4" state="hidden" r:id="rId2"/>
  </sheets>
  <definedNames>
    <definedName name="beratunggelb">Images!$B$7</definedName>
    <definedName name="beratunggrun">Images!$C$7</definedName>
    <definedName name="beratungrot">Images!$A$7</definedName>
    <definedName name="burogelb">Images!$B$4</definedName>
    <definedName name="burogrun">Images!$C$4</definedName>
    <definedName name="burorot">Images!$A$4</definedName>
    <definedName name="db2gelb">Images!$B$2</definedName>
    <definedName name="db2grun">Images!$C$2</definedName>
    <definedName name="db2rot">Images!$A$2</definedName>
    <definedName name="ebitgelb">Images!$B$3</definedName>
    <definedName name="ebitgrun">Images!$C$3</definedName>
    <definedName name="ebitrot">Images!$A$3</definedName>
    <definedName name="itgelb">Images!$B$5</definedName>
    <definedName name="itgrun">Images!$C$5</definedName>
    <definedName name="itrot">Images!$A$5</definedName>
    <definedName name="marketinggelb">Images!$B$6</definedName>
    <definedName name="marketinggrun">Images!$C$6</definedName>
    <definedName name="marketingrot">Images!$A$6</definedName>
    <definedName name="mobility1">Images!$C$8</definedName>
    <definedName name="mobilitygelb">Images!$B$8</definedName>
    <definedName name="mobilitygrun">Images!$B$8</definedName>
    <definedName name="mobilitygrun2">Images!$C$8</definedName>
    <definedName name="mobilityrot">Images!$A$8</definedName>
    <definedName name="Pictures">INDIRECT('Gewinn Assessment'!$P$32)</definedName>
    <definedName name="Pictures2">INDIRECT('Gewinn Assessment'!$P$33)</definedName>
    <definedName name="Pictures3">INDIRECT('Gewinn Assessment'!$P$34)</definedName>
    <definedName name="Pictures4">INDIRECT('Gewinn Assessment'!$P$39)</definedName>
    <definedName name="Pictures5">INDIRECT('Gewinn Assessment'!$P$40)</definedName>
    <definedName name="Pictures6">INDIRECT('Gewinn Assessment'!$P$41)</definedName>
    <definedName name="Pictures7">INDIRECT('Gewinn Assessment'!$P$42)</definedName>
    <definedName name="Pictures8">INDIRECT('Gewinn Assessment'!$P$43)</definedName>
    <definedName name="Pictures9">INDIRECT('Gewinn Assessment'!$P$44)</definedName>
    <definedName name="rohertraggelb">Images!$B$1</definedName>
    <definedName name="rohertraggrun">Images!$C$1</definedName>
    <definedName name="rohertragrot">Images!$A$1</definedName>
    <definedName name="sonstigegelb">Images!$B$9</definedName>
    <definedName name="sonstigegrun">Images!$C$9</definedName>
    <definedName name="sonstigerot">Images!$A$9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8" i="1" l="1"/>
  <c r="P44" i="1" s="1"/>
  <c r="P8" i="1"/>
  <c r="D10" i="1"/>
  <c r="D12" i="1" s="1"/>
  <c r="P14" i="1"/>
  <c r="P40" i="1" s="1"/>
  <c r="P20" i="1"/>
  <c r="P17" i="1"/>
  <c r="P43" i="1" s="1"/>
  <c r="P16" i="1"/>
  <c r="P42" i="1" s="1"/>
  <c r="P15" i="1"/>
  <c r="P41" i="1" s="1"/>
  <c r="P13" i="1"/>
  <c r="P39" i="1" s="1"/>
  <c r="P11" i="1"/>
  <c r="P9" i="1"/>
  <c r="D19" i="1" l="1"/>
  <c r="P10" i="1"/>
  <c r="P32" i="1" s="1"/>
  <c r="P12" i="1"/>
  <c r="P33" i="1" s="1"/>
  <c r="P19" i="1" l="1"/>
  <c r="D21" i="1"/>
  <c r="P21" i="1" s="1"/>
  <c r="P34" i="1" s="1"/>
  <c r="P64" i="1" l="1"/>
</calcChain>
</file>

<file path=xl/sharedStrings.xml><?xml version="1.0" encoding="utf-8"?>
<sst xmlns="http://schemas.openxmlformats.org/spreadsheetml/2006/main" count="41" uniqueCount="41">
  <si>
    <t>Kategorie</t>
  </si>
  <si>
    <t>Büro</t>
  </si>
  <si>
    <t>Marketing</t>
  </si>
  <si>
    <t>Beratung</t>
  </si>
  <si>
    <t>Sonstige</t>
  </si>
  <si>
    <t>Adam Gewinn Assessment für Agenturen</t>
  </si>
  <si>
    <t>Umsatz</t>
  </si>
  <si>
    <t>Fremdleistungen</t>
  </si>
  <si>
    <t>Info</t>
  </si>
  <si>
    <t>Waren &amp; Material</t>
  </si>
  <si>
    <t>Rohertrag</t>
  </si>
  <si>
    <t>Personalkosten</t>
  </si>
  <si>
    <t>Deckungsbeitrag II</t>
  </si>
  <si>
    <t>Interne IT</t>
  </si>
  <si>
    <t>Mobilität</t>
  </si>
  <si>
    <t>EBITDA</t>
  </si>
  <si>
    <t>Abschreibungen</t>
  </si>
  <si>
    <t>EBIT</t>
  </si>
  <si>
    <t>Summe deiner Erlöse aus Leistungen</t>
  </si>
  <si>
    <t>Freelancer, Subunternehmen, die du an deine Kunden weiterverrechnest</t>
  </si>
  <si>
    <t>Waren &amp; Material, das du an deine Kunden weiterverrechnest</t>
  </si>
  <si>
    <t>Miete, Betriebskosten, Reinigung, Büromaterial</t>
  </si>
  <si>
    <t>Software-Lizenzen, IT-Support</t>
  </si>
  <si>
    <t>Online Werbung, Offline Werbung, Geschäftsessen, Geschenke</t>
  </si>
  <si>
    <t>Steuerberatung, Buchhaltung,  Rechtsanwalt, Unternehmensberatung, Coaches</t>
  </si>
  <si>
    <t>Kfz, Reisekosten</t>
  </si>
  <si>
    <t>Versicherungen, Mitgliedsbeiträge, Bankgebühren</t>
  </si>
  <si>
    <t>Laufende Abschreibungen auf Investitionen (z.B.: Computer, Büroeinrichtung)</t>
  </si>
  <si>
    <t xml:space="preserve"> </t>
  </si>
  <si>
    <t>GEWINN</t>
  </si>
  <si>
    <t>FIXKOSTEN</t>
  </si>
  <si>
    <t>Deine Analyse Ergebnisse</t>
  </si>
  <si>
    <t>Du möchtest noch mehr Analyse?</t>
  </si>
  <si>
    <t>Das bekommst du in unserem kostenfreien Assessment:</t>
  </si>
  <si>
    <t>Detailanalyse deiner Zahlen und Interpretation durch Controlling Profis</t>
  </si>
  <si>
    <t>Benchmarks von Top Performer Agenturen</t>
  </si>
  <si>
    <t>Direkt umsetzbare Maßnahmen zur Optimierung</t>
  </si>
  <si>
    <t>Trage deine Werte in die             Felder ein und drücke auf Analyse anzeigen!</t>
  </si>
  <si>
    <t>Gehälter, Löhne, Lohnnebenkosten</t>
  </si>
  <si>
    <t xml:space="preserve">Aktueller Jahreswert (in Euro)  </t>
  </si>
  <si>
    <t>Die            Felder werden automatisch berechnet.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</si>
</sst>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0.0000%"/>
  </numFmts>
  <fonts count="16" x14ac:knownFonts="1">
    <font>
      <sz val="12"/>
      <color theme="1"/>
      <name val="Aptos Narrow"/>
      <family val="2"/>
      <scheme val="minor"/>
    </font>
    <font>
      <b/>
      <sz val="16"/>
      <color rgb="FF0D223B"/>
      <name val="Mabry Light"/>
    </font>
    <font>
      <sz val="11"/>
      <color theme="1"/>
      <name val="Mabry Light"/>
    </font>
    <font>
      <u/>
      <sz val="12"/>
      <color theme="10"/>
      <name val="Aptos Narrow"/>
      <family val="2"/>
      <scheme val="minor"/>
    </font>
    <font>
      <sz val="12"/>
      <color theme="1"/>
      <name val="Mabry Light"/>
    </font>
    <font>
      <b/>
      <sz val="12"/>
      <color theme="1"/>
      <name val="Mabry Light"/>
    </font>
    <font>
      <u/>
      <sz val="14"/>
      <color rgb="FF0D223C"/>
      <name val="Mabry Light"/>
    </font>
    <font>
      <sz val="14"/>
      <color theme="1"/>
      <name val="Mabry Light"/>
    </font>
    <font>
      <b/>
      <sz val="14"/>
      <color theme="1"/>
      <name val="Mabry Light"/>
    </font>
    <font>
      <sz val="14"/>
      <color rgb="FF0D223B"/>
      <name val="Mabry Light"/>
    </font>
    <font>
      <b/>
      <sz val="14"/>
      <color theme="0"/>
      <name val="Mabry Light"/>
    </font>
    <font>
      <sz val="14"/>
      <color theme="0"/>
      <name val="Mabry Light"/>
    </font>
    <font>
      <b/>
      <sz val="20"/>
      <color rgb="FF0D223B"/>
      <name val="Mabry Light"/>
    </font>
    <font>
      <sz val="22"/>
      <color rgb="FF0D223C"/>
      <name val="Mabry Light"/>
    </font>
    <font>
      <b/>
      <sz val="16"/>
      <color theme="1"/>
      <name val="Mabry Light"/>
    </font>
    <font>
      <sz val="16"/>
      <color theme="1"/>
      <name val="Mabry Light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D223B"/>
        <bgColor indexed="64"/>
      </patternFill>
    </fill>
    <fill>
      <patternFill patternType="solid">
        <fgColor rgb="FFD2E5F1"/>
        <bgColor indexed="64"/>
      </patternFill>
    </fill>
    <fill>
      <patternFill patternType="solid">
        <fgColor rgb="FF0D223C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center" vertical="center"/>
    </xf>
    <xf numFmtId="0" fontId="9" fillId="4" borderId="5" xfId="0" applyFont="1" applyFill="1" applyBorder="1" applyAlignment="1" applyProtection="1">
      <alignment vertical="center"/>
    </xf>
    <xf numFmtId="0" fontId="11" fillId="5" borderId="5" xfId="0" applyFont="1" applyFill="1" applyBorder="1" applyAlignment="1" applyProtection="1">
      <alignment vertical="center"/>
    </xf>
    <xf numFmtId="0" fontId="4" fillId="2" borderId="0" xfId="0" applyFont="1" applyFill="1" applyProtection="1">
      <protection locked="0"/>
    </xf>
    <xf numFmtId="0" fontId="4" fillId="0" borderId="0" xfId="0" applyFont="1" applyProtection="1">
      <protection locked="0"/>
    </xf>
    <xf numFmtId="0" fontId="4" fillId="2" borderId="0" xfId="0" applyFont="1" applyFill="1" applyAlignment="1" applyProtection="1">
      <alignment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6" fillId="2" borderId="0" xfId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left"/>
      <protection locked="0"/>
    </xf>
    <xf numFmtId="164" fontId="9" fillId="4" borderId="5" xfId="0" applyNumberFormat="1" applyFont="1" applyFill="1" applyBorder="1" applyAlignment="1" applyProtection="1">
      <alignment vertical="center"/>
      <protection locked="0"/>
    </xf>
    <xf numFmtId="0" fontId="4" fillId="2" borderId="0" xfId="0" applyFont="1" applyFill="1" applyProtection="1"/>
    <xf numFmtId="0" fontId="1" fillId="2" borderId="7" xfId="0" applyFont="1" applyFill="1" applyBorder="1" applyAlignment="1" applyProtection="1">
      <alignment vertical="center"/>
    </xf>
    <xf numFmtId="0" fontId="12" fillId="2" borderId="3" xfId="0" applyFont="1" applyFill="1" applyBorder="1" applyAlignment="1" applyProtection="1">
      <alignment horizontal="center" vertical="center"/>
    </xf>
    <xf numFmtId="0" fontId="12" fillId="2" borderId="1" xfId="0" applyFont="1" applyFill="1" applyBorder="1" applyAlignment="1" applyProtection="1">
      <alignment horizontal="center" vertical="center"/>
    </xf>
    <xf numFmtId="0" fontId="4" fillId="0" borderId="0" xfId="0" applyFont="1" applyProtection="1"/>
    <xf numFmtId="0" fontId="1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left" vertical="center"/>
    </xf>
    <xf numFmtId="0" fontId="2" fillId="2" borderId="0" xfId="0" applyFont="1" applyFill="1" applyProtection="1"/>
    <xf numFmtId="0" fontId="8" fillId="3" borderId="1" xfId="0" applyFont="1" applyFill="1" applyBorder="1" applyAlignment="1" applyProtection="1">
      <alignment vertical="center"/>
    </xf>
    <xf numFmtId="0" fontId="8" fillId="3" borderId="2" xfId="0" applyFont="1" applyFill="1" applyBorder="1" applyAlignment="1" applyProtection="1">
      <alignment vertical="center"/>
    </xf>
    <xf numFmtId="0" fontId="8" fillId="3" borderId="2" xfId="0" applyFont="1" applyFill="1" applyBorder="1" applyAlignment="1" applyProtection="1">
      <alignment horizontal="right" vertical="center"/>
    </xf>
    <xf numFmtId="0" fontId="9" fillId="4" borderId="4" xfId="0" applyFont="1" applyFill="1" applyBorder="1" applyAlignment="1" applyProtection="1">
      <alignment vertical="center"/>
    </xf>
    <xf numFmtId="0" fontId="10" fillId="5" borderId="4" xfId="0" applyFont="1" applyFill="1" applyBorder="1" applyAlignment="1" applyProtection="1">
      <alignment vertical="center"/>
    </xf>
    <xf numFmtId="0" fontId="10" fillId="5" borderId="6" xfId="0" applyFont="1" applyFill="1" applyBorder="1" applyAlignment="1" applyProtection="1">
      <alignment vertical="center"/>
    </xf>
    <xf numFmtId="0" fontId="11" fillId="5" borderId="8" xfId="0" applyFont="1" applyFill="1" applyBorder="1" applyAlignment="1" applyProtection="1">
      <alignment vertical="center"/>
    </xf>
    <xf numFmtId="0" fontId="0" fillId="2" borderId="0" xfId="0" applyFill="1" applyProtection="1"/>
    <xf numFmtId="0" fontId="13" fillId="4" borderId="5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left"/>
    </xf>
    <xf numFmtId="0" fontId="15" fillId="2" borderId="0" xfId="0" applyFont="1" applyFill="1" applyProtection="1"/>
    <xf numFmtId="165" fontId="4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4" fillId="0" borderId="0" xfId="0" applyFont="1" applyAlignment="1" applyProtection="1">
      <alignment horizontal="right"/>
      <protection hidden="1"/>
    </xf>
    <xf numFmtId="0" fontId="5" fillId="0" borderId="0" xfId="0" applyFont="1" applyAlignment="1" applyProtection="1">
      <alignment horizontal="right"/>
      <protection hidden="1"/>
    </xf>
    <xf numFmtId="164" fontId="11" fillId="5" borderId="5" xfId="0" applyNumberFormat="1" applyFont="1" applyFill="1" applyBorder="1" applyAlignment="1" applyProtection="1">
      <alignment vertical="center"/>
      <protection hidden="1"/>
    </xf>
    <xf numFmtId="164" fontId="11" fillId="5" borderId="8" xfId="0" applyNumberFormat="1" applyFont="1" applyFill="1" applyBorder="1" applyAlignment="1" applyProtection="1">
      <alignment vertical="center"/>
      <protection hidden="1"/>
    </xf>
  </cellXfs>
  <cellStyles count="2">
    <cellStyle name="Link" xfId="1" builtinId="8"/>
    <cellStyle name="Standard" xfId="0" builtinId="0"/>
  </cellStyles>
  <dxfs count="12">
    <dxf>
      <font>
        <strike val="0"/>
        <outline val="0"/>
        <shadow val="0"/>
        <u val="none"/>
        <vertAlign val="baseline"/>
        <sz val="14"/>
        <color rgb="FF0D223B"/>
        <name val="Mabry Light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rgb="FF0D223B"/>
        <name val="Mabry Light"/>
        <scheme val="none"/>
      </font>
      <fill>
        <patternFill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Mabry Light"/>
        <scheme val="none"/>
      </font>
      <fill>
        <patternFill>
          <fgColor indexed="64"/>
          <bgColor theme="0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Mabry Light"/>
        <scheme val="none"/>
      </font>
      <fill>
        <patternFill patternType="solid">
          <fgColor indexed="64"/>
          <bgColor rgb="FF0D223B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4"/>
        <color rgb="FF0D223B"/>
        <name val="Mabry Light"/>
        <scheme val="none"/>
      </font>
      <numFmt numFmtId="164" formatCode="#,##0.00\ &quot;€&quot;"/>
      <fill>
        <patternFill patternType="solid">
          <fgColor indexed="64"/>
          <bgColor rgb="FFD2E5F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D223B"/>
        <name val="Mabry Light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D223B"/>
        <name val="Mabry Light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D223B"/>
        <name val="Mabry Light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rgb="FF0D223B"/>
        <name val="Mabry Light"/>
        <scheme val="none"/>
      </font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colors>
    <mruColors>
      <color rgb="FF0D223C"/>
      <color rgb="FFD2E5F1"/>
      <color rgb="FFFF4845"/>
      <color rgb="FF0D22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2.png"/><Relationship Id="rId18" Type="http://schemas.openxmlformats.org/officeDocument/2006/relationships/image" Target="../media/image15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hyperlink" Target="#'Gewinn Assessment'!B1"/><Relationship Id="rId17" Type="http://schemas.openxmlformats.org/officeDocument/2006/relationships/image" Target="../media/image14.png"/><Relationship Id="rId2" Type="http://schemas.openxmlformats.org/officeDocument/2006/relationships/image" Target="../media/image2.svg"/><Relationship Id="rId16" Type="http://schemas.openxmlformats.org/officeDocument/2006/relationships/hyperlink" Target="#'Gewinn Assessment'!C147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3.png"/><Relationship Id="rId10" Type="http://schemas.openxmlformats.org/officeDocument/2006/relationships/image" Target="../media/image10.emf"/><Relationship Id="rId19" Type="http://schemas.openxmlformats.org/officeDocument/2006/relationships/image" Target="../media/image16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hyperlink" Target="https://calendly.com/bernhard-von-adam/experten-gespraech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18" Type="http://schemas.openxmlformats.org/officeDocument/2006/relationships/image" Target="../media/image43.png"/><Relationship Id="rId26" Type="http://schemas.openxmlformats.org/officeDocument/2006/relationships/image" Target="../media/image51.png"/><Relationship Id="rId3" Type="http://schemas.openxmlformats.org/officeDocument/2006/relationships/image" Target="../media/image28.png"/><Relationship Id="rId21" Type="http://schemas.openxmlformats.org/officeDocument/2006/relationships/image" Target="../media/image46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5" Type="http://schemas.openxmlformats.org/officeDocument/2006/relationships/image" Target="../media/image50.png"/><Relationship Id="rId2" Type="http://schemas.openxmlformats.org/officeDocument/2006/relationships/image" Target="../media/image27.png"/><Relationship Id="rId16" Type="http://schemas.openxmlformats.org/officeDocument/2006/relationships/image" Target="../media/image41.png"/><Relationship Id="rId20" Type="http://schemas.openxmlformats.org/officeDocument/2006/relationships/image" Target="../media/image45.png"/><Relationship Id="rId1" Type="http://schemas.openxmlformats.org/officeDocument/2006/relationships/image" Target="../media/image26.jp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24" Type="http://schemas.openxmlformats.org/officeDocument/2006/relationships/image" Target="../media/image49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23" Type="http://schemas.openxmlformats.org/officeDocument/2006/relationships/image" Target="../media/image48.png"/><Relationship Id="rId28" Type="http://schemas.openxmlformats.org/officeDocument/2006/relationships/image" Target="../media/image53.png"/><Relationship Id="rId10" Type="http://schemas.openxmlformats.org/officeDocument/2006/relationships/image" Target="../media/image35.png"/><Relationship Id="rId19" Type="http://schemas.openxmlformats.org/officeDocument/2006/relationships/image" Target="../media/image44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png"/><Relationship Id="rId22" Type="http://schemas.openxmlformats.org/officeDocument/2006/relationships/image" Target="../media/image47.png"/><Relationship Id="rId27" Type="http://schemas.openxmlformats.org/officeDocument/2006/relationships/image" Target="../media/image5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4.emf"/><Relationship Id="rId3" Type="http://schemas.openxmlformats.org/officeDocument/2006/relationships/image" Target="../media/image19.emf"/><Relationship Id="rId7" Type="http://schemas.openxmlformats.org/officeDocument/2006/relationships/image" Target="../media/image23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6" Type="http://schemas.openxmlformats.org/officeDocument/2006/relationships/image" Target="../media/image22.emf"/><Relationship Id="rId5" Type="http://schemas.openxmlformats.org/officeDocument/2006/relationships/image" Target="../media/image21.emf"/><Relationship Id="rId4" Type="http://schemas.openxmlformats.org/officeDocument/2006/relationships/image" Target="../media/image20.emf"/><Relationship Id="rId9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398237</xdr:colOff>
      <xdr:row>0</xdr:row>
      <xdr:rowOff>90941</xdr:rowOff>
    </xdr:from>
    <xdr:ext cx="1019806" cy="311961"/>
    <xdr:pic>
      <xdr:nvPicPr>
        <xdr:cNvPr id="2" name="Grafik 1">
          <a:extLst>
            <a:ext uri="{FF2B5EF4-FFF2-40B4-BE49-F238E27FC236}">
              <a16:creationId xmlns:a16="http://schemas.microsoft.com/office/drawing/2014/main" id="{1C73788F-019D-524A-8368-ACACBBB56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98237" y="90941"/>
          <a:ext cx="1019806" cy="311961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693267</xdr:colOff>
          <xdr:row>109</xdr:row>
          <xdr:rowOff>70586</xdr:rowOff>
        </xdr:from>
        <xdr:to>
          <xdr:col>2</xdr:col>
          <xdr:colOff>3560840</xdr:colOff>
          <xdr:row>117</xdr:row>
          <xdr:rowOff>12700</xdr:rowOff>
        </xdr:to>
        <xdr:pic>
          <xdr:nvPicPr>
            <xdr:cNvPr id="3" name="Grafik 2">
              <a:extLst>
                <a:ext uri="{FF2B5EF4-FFF2-40B4-BE49-F238E27FC236}">
                  <a16:creationId xmlns:a16="http://schemas.microsoft.com/office/drawing/2014/main" id="{5E6BD511-66C6-6E15-7E09-81C7ACD60D4C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s" spid="_x0000_s7429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5015" t="11900" r="5544" b="12322"/>
            <a:stretch>
              <a:fillRect/>
            </a:stretch>
          </xdr:blipFill>
          <xdr:spPr>
            <a:xfrm>
              <a:off x="693267" y="23959286"/>
              <a:ext cx="5826673" cy="146611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3372566</xdr:colOff>
          <xdr:row>109</xdr:row>
          <xdr:rowOff>88900</xdr:rowOff>
        </xdr:from>
        <xdr:to>
          <xdr:col>3</xdr:col>
          <xdr:colOff>2464902</xdr:colOff>
          <xdr:row>117</xdr:row>
          <xdr:rowOff>5925</xdr:rowOff>
        </xdr:to>
        <xdr:pic>
          <xdr:nvPicPr>
            <xdr:cNvPr id="4" name="Grafik 3">
              <a:extLst>
                <a:ext uri="{FF2B5EF4-FFF2-40B4-BE49-F238E27FC236}">
                  <a16:creationId xmlns:a16="http://schemas.microsoft.com/office/drawing/2014/main" id="{03D5900D-99BF-8A24-480E-4ACE40A76A5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s2" spid="_x0000_s7430"/>
                </a:ext>
              </a:extLst>
            </xdr:cNvPicPr>
          </xdr:nvPicPr>
          <xdr:blipFill rotWithShape="1">
            <a:blip xmlns:r="http://schemas.openxmlformats.org/officeDocument/2006/relationships" r:embed="rId4"/>
            <a:srcRect l="3232" t="13732" r="6857" b="14172"/>
            <a:stretch>
              <a:fillRect/>
            </a:stretch>
          </xdr:blipFill>
          <xdr:spPr>
            <a:xfrm>
              <a:off x="6331666" y="23977600"/>
              <a:ext cx="5810636" cy="144102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2425157</xdr:colOff>
          <xdr:row>109</xdr:row>
          <xdr:rowOff>165100</xdr:rowOff>
        </xdr:from>
        <xdr:to>
          <xdr:col>8</xdr:col>
          <xdr:colOff>25956</xdr:colOff>
          <xdr:row>117</xdr:row>
          <xdr:rowOff>153209</xdr:rowOff>
        </xdr:to>
        <xdr:pic>
          <xdr:nvPicPr>
            <xdr:cNvPr id="5" name="Grafik 4">
              <a:extLst>
                <a:ext uri="{FF2B5EF4-FFF2-40B4-BE49-F238E27FC236}">
                  <a16:creationId xmlns:a16="http://schemas.microsoft.com/office/drawing/2014/main" id="{55274D79-F0EE-8C4C-A348-F3B0E9A45C2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s3" spid="_x0000_s7431"/>
                </a:ext>
              </a:extLst>
            </xdr:cNvPicPr>
          </xdr:nvPicPr>
          <xdr:blipFill rotWithShape="1">
            <a:blip xmlns:r="http://schemas.openxmlformats.org/officeDocument/2006/relationships" r:embed="rId5"/>
            <a:srcRect l="4484" t="13754" r="6293" b="10483"/>
            <a:stretch>
              <a:fillRect/>
            </a:stretch>
          </xdr:blipFill>
          <xdr:spPr>
            <a:xfrm>
              <a:off x="12102557" y="24053800"/>
              <a:ext cx="5830399" cy="1512109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746601</xdr:colOff>
          <xdr:row>117</xdr:row>
          <xdr:rowOff>16418</xdr:rowOff>
        </xdr:from>
        <xdr:to>
          <xdr:col>2</xdr:col>
          <xdr:colOff>3454401</xdr:colOff>
          <xdr:row>125</xdr:row>
          <xdr:rowOff>25400</xdr:rowOff>
        </xdr:to>
        <xdr:pic>
          <xdr:nvPicPr>
            <xdr:cNvPr id="6" name="Grafik 5">
              <a:extLst>
                <a:ext uri="{FF2B5EF4-FFF2-40B4-BE49-F238E27FC236}">
                  <a16:creationId xmlns:a16="http://schemas.microsoft.com/office/drawing/2014/main" id="{4DE8D532-6C51-C34D-873C-6C2A93BCF918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s4" spid="_x0000_s7432"/>
                </a:ext>
              </a:extLst>
            </xdr:cNvPicPr>
          </xdr:nvPicPr>
          <xdr:blipFill rotWithShape="1">
            <a:blip xmlns:r="http://schemas.openxmlformats.org/officeDocument/2006/relationships" r:embed="rId6"/>
            <a:srcRect l="5520" t="8990" r="6929" b="14336"/>
            <a:stretch>
              <a:fillRect/>
            </a:stretch>
          </xdr:blipFill>
          <xdr:spPr>
            <a:xfrm>
              <a:off x="746601" y="25429118"/>
              <a:ext cx="5666900" cy="1532982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3572329</xdr:colOff>
          <xdr:row>115</xdr:row>
          <xdr:rowOff>158527</xdr:rowOff>
        </xdr:from>
        <xdr:to>
          <xdr:col>3</xdr:col>
          <xdr:colOff>2374900</xdr:colOff>
          <xdr:row>124</xdr:row>
          <xdr:rowOff>164129</xdr:rowOff>
        </xdr:to>
        <xdr:pic>
          <xdr:nvPicPr>
            <xdr:cNvPr id="7" name="Grafik 6">
              <a:extLst>
                <a:ext uri="{FF2B5EF4-FFF2-40B4-BE49-F238E27FC236}">
                  <a16:creationId xmlns:a16="http://schemas.microsoft.com/office/drawing/2014/main" id="{96801FF4-6408-974D-BD91-E9804EBC065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s5" spid="_x0000_s7433"/>
                </a:ext>
              </a:extLst>
            </xdr:cNvPicPr>
          </xdr:nvPicPr>
          <xdr:blipFill rotWithShape="1">
            <a:blip xmlns:r="http://schemas.openxmlformats.org/officeDocument/2006/relationships" r:embed="rId7"/>
            <a:srcRect l="7071" t="625" r="7042" b="12585"/>
            <a:stretch>
              <a:fillRect/>
            </a:stretch>
          </xdr:blipFill>
          <xdr:spPr>
            <a:xfrm>
              <a:off x="6531429" y="25190227"/>
              <a:ext cx="5520871" cy="1720102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2617233</xdr:colOff>
          <xdr:row>117</xdr:row>
          <xdr:rowOff>22560</xdr:rowOff>
        </xdr:from>
        <xdr:to>
          <xdr:col>7</xdr:col>
          <xdr:colOff>628954</xdr:colOff>
          <xdr:row>125</xdr:row>
          <xdr:rowOff>25400</xdr:rowOff>
        </xdr:to>
        <xdr:pic>
          <xdr:nvPicPr>
            <xdr:cNvPr id="8" name="Grafik 7">
              <a:extLst>
                <a:ext uri="{FF2B5EF4-FFF2-40B4-BE49-F238E27FC236}">
                  <a16:creationId xmlns:a16="http://schemas.microsoft.com/office/drawing/2014/main" id="{98083A0A-43C5-5440-9CF9-B1C99F46448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s6" spid="_x0000_s7434"/>
                </a:ext>
              </a:extLst>
            </xdr:cNvPicPr>
          </xdr:nvPicPr>
          <xdr:blipFill rotWithShape="1">
            <a:blip xmlns:r="http://schemas.openxmlformats.org/officeDocument/2006/relationships" r:embed="rId8"/>
            <a:srcRect l="5346" t="12483" r="11358" b="11840"/>
            <a:stretch>
              <a:fillRect/>
            </a:stretch>
          </xdr:blipFill>
          <xdr:spPr>
            <a:xfrm>
              <a:off x="12294633" y="25435260"/>
              <a:ext cx="5415821" cy="152684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817367</xdr:colOff>
          <xdr:row>125</xdr:row>
          <xdr:rowOff>58649</xdr:rowOff>
        </xdr:from>
        <xdr:to>
          <xdr:col>2</xdr:col>
          <xdr:colOff>3530601</xdr:colOff>
          <xdr:row>132</xdr:row>
          <xdr:rowOff>152399</xdr:rowOff>
        </xdr:to>
        <xdr:pic>
          <xdr:nvPicPr>
            <xdr:cNvPr id="9" name="Grafik 8">
              <a:extLst>
                <a:ext uri="{FF2B5EF4-FFF2-40B4-BE49-F238E27FC236}">
                  <a16:creationId xmlns:a16="http://schemas.microsoft.com/office/drawing/2014/main" id="{B7296DB2-A877-2E45-9673-175BEA52AF4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s7" spid="_x0000_s7435"/>
                </a:ext>
              </a:extLst>
            </xdr:cNvPicPr>
          </xdr:nvPicPr>
          <xdr:blipFill rotWithShape="1">
            <a:blip xmlns:r="http://schemas.openxmlformats.org/officeDocument/2006/relationships" r:embed="rId9"/>
            <a:srcRect l="5851" t="10822" r="6803" b="17553"/>
            <a:stretch>
              <a:fillRect/>
            </a:stretch>
          </xdr:blipFill>
          <xdr:spPr>
            <a:xfrm>
              <a:off x="817367" y="26995349"/>
              <a:ext cx="5672334" cy="142725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3547619</xdr:colOff>
          <xdr:row>125</xdr:row>
          <xdr:rowOff>77983</xdr:rowOff>
        </xdr:from>
        <xdr:to>
          <xdr:col>3</xdr:col>
          <xdr:colOff>2362200</xdr:colOff>
          <xdr:row>132</xdr:row>
          <xdr:rowOff>63499</xdr:rowOff>
        </xdr:to>
        <xdr:pic>
          <xdr:nvPicPr>
            <xdr:cNvPr id="10" name="Grafik 9">
              <a:extLst>
                <a:ext uri="{FF2B5EF4-FFF2-40B4-BE49-F238E27FC236}">
                  <a16:creationId xmlns:a16="http://schemas.microsoft.com/office/drawing/2014/main" id="{1D4D0E2A-0D6C-574F-96A7-93CC11D28B4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s8" spid="_x0000_s7436"/>
                </a:ext>
              </a:extLst>
            </xdr:cNvPicPr>
          </xdr:nvPicPr>
          <xdr:blipFill rotWithShape="1">
            <a:blip xmlns:r="http://schemas.openxmlformats.org/officeDocument/2006/relationships" r:embed="rId10"/>
            <a:srcRect l="6732" t="16001" r="6782" b="15468"/>
            <a:stretch>
              <a:fillRect/>
            </a:stretch>
          </xdr:blipFill>
          <xdr:spPr>
            <a:xfrm>
              <a:off x="6506719" y="27014683"/>
              <a:ext cx="5532881" cy="1319016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2577263</xdr:colOff>
          <xdr:row>125</xdr:row>
          <xdr:rowOff>88628</xdr:rowOff>
        </xdr:from>
        <xdr:to>
          <xdr:col>7</xdr:col>
          <xdr:colOff>608874</xdr:colOff>
          <xdr:row>132</xdr:row>
          <xdr:rowOff>76199</xdr:rowOff>
        </xdr:to>
        <xdr:pic>
          <xdr:nvPicPr>
            <xdr:cNvPr id="11" name="Grafik 10">
              <a:extLst>
                <a:ext uri="{FF2B5EF4-FFF2-40B4-BE49-F238E27FC236}">
                  <a16:creationId xmlns:a16="http://schemas.microsoft.com/office/drawing/2014/main" id="{DB0C006D-B304-1C42-B020-AB6C6404D2A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ictures9" spid="_x0000_s7437"/>
                </a:ext>
              </a:extLst>
            </xdr:cNvPicPr>
          </xdr:nvPicPr>
          <xdr:blipFill rotWithShape="1">
            <a:blip xmlns:r="http://schemas.openxmlformats.org/officeDocument/2006/relationships" r:embed="rId11"/>
            <a:srcRect l="7710" t="13965" r="8062" b="17933"/>
            <a:stretch>
              <a:fillRect/>
            </a:stretch>
          </xdr:blipFill>
          <xdr:spPr>
            <a:xfrm>
              <a:off x="12254663" y="27025328"/>
              <a:ext cx="5435711" cy="132107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3</xdr:col>
      <xdr:colOff>3425372</xdr:colOff>
      <xdr:row>132</xdr:row>
      <xdr:rowOff>177800</xdr:rowOff>
    </xdr:from>
    <xdr:to>
      <xdr:col>6</xdr:col>
      <xdr:colOff>551385</xdr:colOff>
      <xdr:row>137</xdr:row>
      <xdr:rowOff>34799</xdr:rowOff>
    </xdr:to>
    <xdr:pic>
      <xdr:nvPicPr>
        <xdr:cNvPr id="39" name="Grafik 38">
          <a:hlinkClick xmlns:r="http://schemas.openxmlformats.org/officeDocument/2006/relationships" r:id="rId12" tooltip="Zurück zum Assessment!"/>
          <a:extLst>
            <a:ext uri="{FF2B5EF4-FFF2-40B4-BE49-F238E27FC236}">
              <a16:creationId xmlns:a16="http://schemas.microsoft.com/office/drawing/2014/main" id="{2D25F005-98AD-DD16-5409-2F06FE4A8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102772" y="28448000"/>
          <a:ext cx="3704613" cy="809499"/>
        </a:xfrm>
        <a:prstGeom prst="rect">
          <a:avLst/>
        </a:prstGeom>
      </xdr:spPr>
    </xdr:pic>
    <xdr:clientData/>
  </xdr:twoCellAnchor>
  <xdr:twoCellAnchor editAs="oneCell">
    <xdr:from>
      <xdr:col>2</xdr:col>
      <xdr:colOff>535916</xdr:colOff>
      <xdr:row>143</xdr:row>
      <xdr:rowOff>25400</xdr:rowOff>
    </xdr:from>
    <xdr:to>
      <xdr:col>2</xdr:col>
      <xdr:colOff>4039523</xdr:colOff>
      <xdr:row>147</xdr:row>
      <xdr:rowOff>63679</xdr:rowOff>
    </xdr:to>
    <xdr:pic>
      <xdr:nvPicPr>
        <xdr:cNvPr id="40" name="Grafik 3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5C553E5-CEAE-746A-C609-40CA1142E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95016" y="30645100"/>
          <a:ext cx="3503607" cy="800279"/>
        </a:xfrm>
        <a:prstGeom prst="rect">
          <a:avLst/>
        </a:prstGeom>
      </xdr:spPr>
    </xdr:pic>
    <xdr:clientData/>
  </xdr:twoCellAnchor>
  <xdr:twoCellAnchor editAs="oneCell">
    <xdr:from>
      <xdr:col>3</xdr:col>
      <xdr:colOff>885505</xdr:colOff>
      <xdr:row>22</xdr:row>
      <xdr:rowOff>58683</xdr:rowOff>
    </xdr:from>
    <xdr:to>
      <xdr:col>3</xdr:col>
      <xdr:colOff>4019724</xdr:colOff>
      <xdr:row>25</xdr:row>
      <xdr:rowOff>196353</xdr:rowOff>
    </xdr:to>
    <xdr:pic>
      <xdr:nvPicPr>
        <xdr:cNvPr id="41" name="Grafik 40">
          <a:hlinkClick xmlns:r="http://schemas.openxmlformats.org/officeDocument/2006/relationships" r:id="rId16" tooltip="Hier klicken um Analyse anzuzeigen!"/>
          <a:extLst>
            <a:ext uri="{FF2B5EF4-FFF2-40B4-BE49-F238E27FC236}">
              <a16:creationId xmlns:a16="http://schemas.microsoft.com/office/drawing/2014/main" id="{40DE9B55-B778-BD66-DCC9-C811AF11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053120" y="4288133"/>
          <a:ext cx="3134219" cy="701014"/>
        </a:xfrm>
        <a:prstGeom prst="rect">
          <a:avLst/>
        </a:prstGeom>
      </xdr:spPr>
    </xdr:pic>
    <xdr:clientData/>
  </xdr:twoCellAnchor>
  <xdr:twoCellAnchor editAs="oneCell">
    <xdr:from>
      <xdr:col>2</xdr:col>
      <xdr:colOff>330380</xdr:colOff>
      <xdr:row>2</xdr:row>
      <xdr:rowOff>64283</xdr:rowOff>
    </xdr:from>
    <xdr:to>
      <xdr:col>2</xdr:col>
      <xdr:colOff>619290</xdr:colOff>
      <xdr:row>2</xdr:row>
      <xdr:rowOff>277293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61552841-DF71-F392-3524-73F0B8BA8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89480" y="877083"/>
          <a:ext cx="288910" cy="213010"/>
        </a:xfrm>
        <a:prstGeom prst="rect">
          <a:avLst/>
        </a:prstGeom>
      </xdr:spPr>
    </xdr:pic>
    <xdr:clientData/>
  </xdr:twoCellAnchor>
  <xdr:twoCellAnchor editAs="oneCell">
    <xdr:from>
      <xdr:col>1</xdr:col>
      <xdr:colOff>469900</xdr:colOff>
      <xdr:row>3</xdr:row>
      <xdr:rowOff>25400</xdr:rowOff>
    </xdr:from>
    <xdr:to>
      <xdr:col>1</xdr:col>
      <xdr:colOff>749300</xdr:colOff>
      <xdr:row>3</xdr:row>
      <xdr:rowOff>215900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745C9E0E-EC6F-C1E1-EF74-E68A7FE1D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62100" y="1155700"/>
          <a:ext cx="279400" cy="190500"/>
        </a:xfrm>
        <a:prstGeom prst="rect">
          <a:avLst/>
        </a:prstGeom>
      </xdr:spPr>
    </xdr:pic>
    <xdr:clientData/>
  </xdr:twoCellAnchor>
  <xdr:twoCellAnchor>
    <xdr:from>
      <xdr:col>1</xdr:col>
      <xdr:colOff>1754253</xdr:colOff>
      <xdr:row>139</xdr:row>
      <xdr:rowOff>149334</xdr:rowOff>
    </xdr:from>
    <xdr:to>
      <xdr:col>1</xdr:col>
      <xdr:colOff>1798703</xdr:colOff>
      <xdr:row>139</xdr:row>
      <xdr:rowOff>195958</xdr:rowOff>
    </xdr:to>
    <xdr:cxnSp macro="">
      <xdr:nvCxnSpPr>
        <xdr:cNvPr id="12" name="Gerade Verbindung 11">
          <a:extLst>
            <a:ext uri="{FF2B5EF4-FFF2-40B4-BE49-F238E27FC236}">
              <a16:creationId xmlns:a16="http://schemas.microsoft.com/office/drawing/2014/main" id="{584B23A1-DFDF-CF43-98E2-F265AACF96A6}"/>
            </a:ext>
          </a:extLst>
        </xdr:cNvPr>
        <xdr:cNvCxnSpPr/>
      </xdr:nvCxnSpPr>
      <xdr:spPr>
        <a:xfrm>
          <a:off x="2846007" y="29890888"/>
          <a:ext cx="44450" cy="46624"/>
        </a:xfrm>
        <a:prstGeom prst="line">
          <a:avLst/>
        </a:prstGeom>
        <a:ln>
          <a:solidFill>
            <a:srgbClr val="FF4845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1792353</xdr:colOff>
      <xdr:row>139</xdr:row>
      <xdr:rowOff>66784</xdr:rowOff>
    </xdr:from>
    <xdr:to>
      <xdr:col>2</xdr:col>
      <xdr:colOff>3970</xdr:colOff>
      <xdr:row>139</xdr:row>
      <xdr:rowOff>195958</xdr:rowOff>
    </xdr:to>
    <xdr:cxnSp macro="">
      <xdr:nvCxnSpPr>
        <xdr:cNvPr id="13" name="Gerade Verbindung 12">
          <a:extLst>
            <a:ext uri="{FF2B5EF4-FFF2-40B4-BE49-F238E27FC236}">
              <a16:creationId xmlns:a16="http://schemas.microsoft.com/office/drawing/2014/main" id="{0036CFAD-2902-2440-80CC-AEDB6E63FF15}"/>
            </a:ext>
          </a:extLst>
        </xdr:cNvPr>
        <xdr:cNvCxnSpPr/>
      </xdr:nvCxnSpPr>
      <xdr:spPr>
        <a:xfrm flipH="1">
          <a:off x="2884107" y="29808338"/>
          <a:ext cx="80013" cy="129174"/>
        </a:xfrm>
        <a:prstGeom prst="line">
          <a:avLst/>
        </a:prstGeom>
        <a:ln>
          <a:solidFill>
            <a:srgbClr val="FF4845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1763778</xdr:colOff>
      <xdr:row>140</xdr:row>
      <xdr:rowOff>164210</xdr:rowOff>
    </xdr:from>
    <xdr:to>
      <xdr:col>1</xdr:col>
      <xdr:colOff>1805053</xdr:colOff>
      <xdr:row>140</xdr:row>
      <xdr:rowOff>208660</xdr:rowOff>
    </xdr:to>
    <xdr:cxnSp macro="">
      <xdr:nvCxnSpPr>
        <xdr:cNvPr id="15" name="Gerade Verbindung 14">
          <a:extLst>
            <a:ext uri="{FF2B5EF4-FFF2-40B4-BE49-F238E27FC236}">
              <a16:creationId xmlns:a16="http://schemas.microsoft.com/office/drawing/2014/main" id="{65FF9312-B4FC-0147-89E2-E8382F60FD11}"/>
            </a:ext>
          </a:extLst>
        </xdr:cNvPr>
        <xdr:cNvCxnSpPr/>
      </xdr:nvCxnSpPr>
      <xdr:spPr>
        <a:xfrm>
          <a:off x="2855532" y="30160400"/>
          <a:ext cx="41275" cy="44450"/>
        </a:xfrm>
        <a:prstGeom prst="line">
          <a:avLst/>
        </a:prstGeom>
        <a:ln>
          <a:solidFill>
            <a:srgbClr val="FF4845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1798703</xdr:colOff>
      <xdr:row>140</xdr:row>
      <xdr:rowOff>92186</xdr:rowOff>
    </xdr:from>
    <xdr:to>
      <xdr:col>2</xdr:col>
      <xdr:colOff>3970</xdr:colOff>
      <xdr:row>140</xdr:row>
      <xdr:rowOff>208660</xdr:rowOff>
    </xdr:to>
    <xdr:cxnSp macro="">
      <xdr:nvCxnSpPr>
        <xdr:cNvPr id="17" name="Gerade Verbindung 16">
          <a:extLst>
            <a:ext uri="{FF2B5EF4-FFF2-40B4-BE49-F238E27FC236}">
              <a16:creationId xmlns:a16="http://schemas.microsoft.com/office/drawing/2014/main" id="{19E84338-C890-9944-8749-E396833DBEF1}"/>
            </a:ext>
          </a:extLst>
        </xdr:cNvPr>
        <xdr:cNvCxnSpPr/>
      </xdr:nvCxnSpPr>
      <xdr:spPr>
        <a:xfrm flipH="1">
          <a:off x="2890457" y="30088376"/>
          <a:ext cx="73663" cy="116474"/>
        </a:xfrm>
        <a:prstGeom prst="line">
          <a:avLst/>
        </a:prstGeom>
        <a:ln>
          <a:solidFill>
            <a:srgbClr val="FF4845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1765559</xdr:colOff>
      <xdr:row>141</xdr:row>
      <xdr:rowOff>164212</xdr:rowOff>
    </xdr:from>
    <xdr:to>
      <xdr:col>1</xdr:col>
      <xdr:colOff>1803659</xdr:colOff>
      <xdr:row>141</xdr:row>
      <xdr:rowOff>199137</xdr:rowOff>
    </xdr:to>
    <xdr:cxnSp macro="">
      <xdr:nvCxnSpPr>
        <xdr:cNvPr id="19" name="Gerade Verbindung 18">
          <a:extLst>
            <a:ext uri="{FF2B5EF4-FFF2-40B4-BE49-F238E27FC236}">
              <a16:creationId xmlns:a16="http://schemas.microsoft.com/office/drawing/2014/main" id="{837F0FF8-8896-0C48-8AD0-7202A5D8E8D7}"/>
            </a:ext>
          </a:extLst>
        </xdr:cNvPr>
        <xdr:cNvCxnSpPr/>
      </xdr:nvCxnSpPr>
      <xdr:spPr>
        <a:xfrm>
          <a:off x="2857313" y="30415039"/>
          <a:ext cx="38100" cy="34925"/>
        </a:xfrm>
        <a:prstGeom prst="line">
          <a:avLst/>
        </a:prstGeom>
        <a:ln>
          <a:solidFill>
            <a:srgbClr val="FF4845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1797309</xdr:colOff>
      <xdr:row>141</xdr:row>
      <xdr:rowOff>76312</xdr:rowOff>
    </xdr:from>
    <xdr:to>
      <xdr:col>2</xdr:col>
      <xdr:colOff>5751</xdr:colOff>
      <xdr:row>141</xdr:row>
      <xdr:rowOff>199137</xdr:rowOff>
    </xdr:to>
    <xdr:cxnSp macro="">
      <xdr:nvCxnSpPr>
        <xdr:cNvPr id="21" name="Gerade Verbindung 20">
          <a:extLst>
            <a:ext uri="{FF2B5EF4-FFF2-40B4-BE49-F238E27FC236}">
              <a16:creationId xmlns:a16="http://schemas.microsoft.com/office/drawing/2014/main" id="{95DC4E30-BC29-154F-9482-56FE2A9BBEA9}"/>
            </a:ext>
          </a:extLst>
        </xdr:cNvPr>
        <xdr:cNvCxnSpPr/>
      </xdr:nvCxnSpPr>
      <xdr:spPr>
        <a:xfrm flipH="1">
          <a:off x="2889063" y="30327139"/>
          <a:ext cx="76838" cy="122825"/>
        </a:xfrm>
        <a:prstGeom prst="line">
          <a:avLst/>
        </a:prstGeom>
        <a:ln>
          <a:solidFill>
            <a:srgbClr val="FF4845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342899</xdr:colOff>
      <xdr:row>10</xdr:row>
      <xdr:rowOff>219074</xdr:rowOff>
    </xdr:from>
    <xdr:to>
      <xdr:col>6</xdr:col>
      <xdr:colOff>1019175</xdr:colOff>
      <xdr:row>10</xdr:row>
      <xdr:rowOff>900773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4D636B-F2F3-6B48-97F0-39D74BDA8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5799" y="2124074"/>
          <a:ext cx="676276" cy="681699"/>
        </a:xfrm>
        <a:prstGeom prst="rect">
          <a:avLst/>
        </a:prstGeom>
      </xdr:spPr>
    </xdr:pic>
    <xdr:clientData/>
  </xdr:twoCellAnchor>
  <xdr:twoCellAnchor editAs="oneCell">
    <xdr:from>
      <xdr:col>0</xdr:col>
      <xdr:colOff>731753</xdr:colOff>
      <xdr:row>0</xdr:row>
      <xdr:rowOff>528747</xdr:rowOff>
    </xdr:from>
    <xdr:to>
      <xdr:col>0</xdr:col>
      <xdr:colOff>8645695</xdr:colOff>
      <xdr:row>0</xdr:row>
      <xdr:rowOff>2467969</xdr:rowOff>
    </xdr:to>
    <xdr:pic>
      <xdr:nvPicPr>
        <xdr:cNvPr id="2" name="1">
          <a:extLst>
            <a:ext uri="{FF2B5EF4-FFF2-40B4-BE49-F238E27FC236}">
              <a16:creationId xmlns:a16="http://schemas.microsoft.com/office/drawing/2014/main" id="{FEB15261-289E-D188-29CF-6E18A2A2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753" y="528747"/>
          <a:ext cx="7913942" cy="1939222"/>
        </a:xfrm>
        <a:prstGeom prst="rect">
          <a:avLst/>
        </a:prstGeom>
      </xdr:spPr>
    </xdr:pic>
    <xdr:clientData/>
  </xdr:twoCellAnchor>
  <xdr:twoCellAnchor editAs="oneCell">
    <xdr:from>
      <xdr:col>1</xdr:col>
      <xdr:colOff>812800</xdr:colOff>
      <xdr:row>0</xdr:row>
      <xdr:rowOff>533400</xdr:rowOff>
    </xdr:from>
    <xdr:to>
      <xdr:col>1</xdr:col>
      <xdr:colOff>8585200</xdr:colOff>
      <xdr:row>0</xdr:row>
      <xdr:rowOff>2476500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FFC65E53-4E84-5589-6F9F-20B47C36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36200" y="533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533400</xdr:rowOff>
    </xdr:from>
    <xdr:to>
      <xdr:col>2</xdr:col>
      <xdr:colOff>8686800</xdr:colOff>
      <xdr:row>0</xdr:row>
      <xdr:rowOff>2476500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7B8C5439-D929-FF34-C2A6-348203D2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61200" y="533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711200</xdr:colOff>
      <xdr:row>2</xdr:row>
      <xdr:rowOff>431800</xdr:rowOff>
    </xdr:from>
    <xdr:to>
      <xdr:col>0</xdr:col>
      <xdr:colOff>8483600</xdr:colOff>
      <xdr:row>2</xdr:row>
      <xdr:rowOff>2374900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7F4C8C4E-26B4-A6E2-1353-C598A621D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1200" y="3454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812800</xdr:colOff>
      <xdr:row>2</xdr:row>
      <xdr:rowOff>558800</xdr:rowOff>
    </xdr:from>
    <xdr:to>
      <xdr:col>1</xdr:col>
      <xdr:colOff>8585200</xdr:colOff>
      <xdr:row>2</xdr:row>
      <xdr:rowOff>2501900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50E3D9B8-7B01-416C-CF31-DF9C19509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36200" y="3581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863600</xdr:colOff>
      <xdr:row>2</xdr:row>
      <xdr:rowOff>558800</xdr:rowOff>
    </xdr:from>
    <xdr:to>
      <xdr:col>2</xdr:col>
      <xdr:colOff>8636000</xdr:colOff>
      <xdr:row>2</xdr:row>
      <xdr:rowOff>2501900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6B2C801B-6D1E-DBF5-C172-A3973D07E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710400" y="3581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635000</xdr:colOff>
      <xdr:row>1</xdr:row>
      <xdr:rowOff>584200</xdr:rowOff>
    </xdr:from>
    <xdr:to>
      <xdr:col>0</xdr:col>
      <xdr:colOff>8407400</xdr:colOff>
      <xdr:row>1</xdr:row>
      <xdr:rowOff>2527300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394FB76C-7529-CFC1-25C2-3CAD1311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5000" y="6629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812800</xdr:colOff>
      <xdr:row>1</xdr:row>
      <xdr:rowOff>558800</xdr:rowOff>
    </xdr:from>
    <xdr:to>
      <xdr:col>1</xdr:col>
      <xdr:colOff>8585200</xdr:colOff>
      <xdr:row>1</xdr:row>
      <xdr:rowOff>2501900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9DE7D2E0-6AB8-B777-EF5F-D36ECA234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36200" y="66040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787400</xdr:colOff>
      <xdr:row>1</xdr:row>
      <xdr:rowOff>533400</xdr:rowOff>
    </xdr:from>
    <xdr:to>
      <xdr:col>2</xdr:col>
      <xdr:colOff>8559800</xdr:colOff>
      <xdr:row>1</xdr:row>
      <xdr:rowOff>2476500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A5FAD3A8-7E17-71F3-F093-3542D2EB6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634200" y="65786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3</xdr:row>
      <xdr:rowOff>533400</xdr:rowOff>
    </xdr:from>
    <xdr:to>
      <xdr:col>0</xdr:col>
      <xdr:colOff>8356600</xdr:colOff>
      <xdr:row>3</xdr:row>
      <xdr:rowOff>2476500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BC816ACE-4FA2-95A1-E549-607527D4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4200" y="96012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660400</xdr:colOff>
      <xdr:row>3</xdr:row>
      <xdr:rowOff>508000</xdr:rowOff>
    </xdr:from>
    <xdr:to>
      <xdr:col>1</xdr:col>
      <xdr:colOff>8432800</xdr:colOff>
      <xdr:row>3</xdr:row>
      <xdr:rowOff>2451100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EFC6A38-4E57-6E21-C1C2-39ECCDD55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083800" y="95758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863600</xdr:colOff>
      <xdr:row>3</xdr:row>
      <xdr:rowOff>457200</xdr:rowOff>
    </xdr:from>
    <xdr:to>
      <xdr:col>2</xdr:col>
      <xdr:colOff>8636000</xdr:colOff>
      <xdr:row>3</xdr:row>
      <xdr:rowOff>2400300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8F1DC13B-A63B-6975-94F4-72706C0F6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710400" y="95250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4</xdr:row>
      <xdr:rowOff>508000</xdr:rowOff>
    </xdr:from>
    <xdr:to>
      <xdr:col>0</xdr:col>
      <xdr:colOff>8356600</xdr:colOff>
      <xdr:row>4</xdr:row>
      <xdr:rowOff>2451100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447FDABC-01A8-896F-7E19-4B6B70287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84200" y="12598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711200</xdr:colOff>
      <xdr:row>4</xdr:row>
      <xdr:rowOff>508000</xdr:rowOff>
    </xdr:from>
    <xdr:to>
      <xdr:col>1</xdr:col>
      <xdr:colOff>8483600</xdr:colOff>
      <xdr:row>4</xdr:row>
      <xdr:rowOff>2451100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8A3186FA-B43A-69A7-B5FD-4AA09B1BA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34600" y="12598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4</xdr:row>
      <xdr:rowOff>584200</xdr:rowOff>
    </xdr:from>
    <xdr:to>
      <xdr:col>2</xdr:col>
      <xdr:colOff>8610600</xdr:colOff>
      <xdr:row>4</xdr:row>
      <xdr:rowOff>2527300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9DB1C4F-F2FE-6787-C829-FBCDD3860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685000" y="126746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5</xdr:row>
      <xdr:rowOff>533400</xdr:rowOff>
    </xdr:from>
    <xdr:to>
      <xdr:col>0</xdr:col>
      <xdr:colOff>8305800</xdr:colOff>
      <xdr:row>5</xdr:row>
      <xdr:rowOff>2476500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939EA795-B4FF-71A4-BF7D-F868DD238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3400" y="15646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5</xdr:row>
      <xdr:rowOff>533400</xdr:rowOff>
    </xdr:from>
    <xdr:to>
      <xdr:col>1</xdr:col>
      <xdr:colOff>8534400</xdr:colOff>
      <xdr:row>5</xdr:row>
      <xdr:rowOff>2476500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68713267-D49B-12D2-C634-FB3809D9F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85400" y="15646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5</xdr:row>
      <xdr:rowOff>533400</xdr:rowOff>
    </xdr:from>
    <xdr:to>
      <xdr:col>2</xdr:col>
      <xdr:colOff>8534400</xdr:colOff>
      <xdr:row>5</xdr:row>
      <xdr:rowOff>2476500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5E4F54D6-EAAE-4C5D-AE21-CEC81B5A9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608800" y="15646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6</xdr:row>
      <xdr:rowOff>482600</xdr:rowOff>
    </xdr:from>
    <xdr:to>
      <xdr:col>0</xdr:col>
      <xdr:colOff>8356600</xdr:colOff>
      <xdr:row>6</xdr:row>
      <xdr:rowOff>2425700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2693BF5E-5204-F2F9-2DFE-1BB1F2020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4200" y="186182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965200</xdr:colOff>
      <xdr:row>6</xdr:row>
      <xdr:rowOff>406400</xdr:rowOff>
    </xdr:from>
    <xdr:to>
      <xdr:col>1</xdr:col>
      <xdr:colOff>8737600</xdr:colOff>
      <xdr:row>6</xdr:row>
      <xdr:rowOff>2349500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F5C88785-1C3C-7569-2B62-331294BAD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88600" y="185420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787400</xdr:colOff>
      <xdr:row>6</xdr:row>
      <xdr:rowOff>381000</xdr:rowOff>
    </xdr:from>
    <xdr:to>
      <xdr:col>2</xdr:col>
      <xdr:colOff>8559800</xdr:colOff>
      <xdr:row>6</xdr:row>
      <xdr:rowOff>2324100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3A082516-642A-213F-993B-C7846B70E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634200" y="185166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7</xdr:row>
      <xdr:rowOff>533400</xdr:rowOff>
    </xdr:from>
    <xdr:to>
      <xdr:col>0</xdr:col>
      <xdr:colOff>8280400</xdr:colOff>
      <xdr:row>7</xdr:row>
      <xdr:rowOff>2476500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949F3AFB-2DC1-C0E1-C6B6-AF412AAED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08000" y="216916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7</xdr:row>
      <xdr:rowOff>584200</xdr:rowOff>
    </xdr:from>
    <xdr:to>
      <xdr:col>1</xdr:col>
      <xdr:colOff>8610600</xdr:colOff>
      <xdr:row>7</xdr:row>
      <xdr:rowOff>2527300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EA12437C-D669-C7D8-9C9F-85C09E503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61600" y="217424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812800</xdr:colOff>
      <xdr:row>7</xdr:row>
      <xdr:rowOff>533400</xdr:rowOff>
    </xdr:from>
    <xdr:to>
      <xdr:col>2</xdr:col>
      <xdr:colOff>8585200</xdr:colOff>
      <xdr:row>7</xdr:row>
      <xdr:rowOff>2476500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FE4DBF89-1313-E430-A36E-E430E8DC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659600" y="216916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8</xdr:row>
      <xdr:rowOff>431800</xdr:rowOff>
    </xdr:from>
    <xdr:to>
      <xdr:col>0</xdr:col>
      <xdr:colOff>8305800</xdr:colOff>
      <xdr:row>8</xdr:row>
      <xdr:rowOff>2374900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F846D5A-64F4-514A-254F-C83AF571E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33400" y="246126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863600</xdr:colOff>
      <xdr:row>8</xdr:row>
      <xdr:rowOff>457200</xdr:rowOff>
    </xdr:from>
    <xdr:to>
      <xdr:col>1</xdr:col>
      <xdr:colOff>8636000</xdr:colOff>
      <xdr:row>8</xdr:row>
      <xdr:rowOff>2400300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99425D36-C77D-4CBF-ECE6-6B7AE1429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24638000"/>
          <a:ext cx="777240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812800</xdr:colOff>
      <xdr:row>8</xdr:row>
      <xdr:rowOff>482600</xdr:rowOff>
    </xdr:from>
    <xdr:to>
      <xdr:col>2</xdr:col>
      <xdr:colOff>8585200</xdr:colOff>
      <xdr:row>8</xdr:row>
      <xdr:rowOff>2425700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13EC3CFF-3C44-221F-AB1E-A99FB488E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659600" y="24663400"/>
          <a:ext cx="7772400" cy="19431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79DB91-AA5E-114C-A6E0-A38EE8EB4C1B}" name="Tabelle1" displayName="Tabelle1" ref="B6:D21" totalsRowShown="0" headerRowDxfId="3" dataDxfId="2" totalsRowDxfId="9" headerRowBorderDxfId="11" tableBorderDxfId="10" totalsRowBorderDxfId="8">
  <autoFilter ref="B6:D21" xr:uid="{8F79DB91-AA5E-114C-A6E0-A38EE8EB4C1B}">
    <filterColumn colId="0" hiddenButton="1"/>
    <filterColumn colId="1" hiddenButton="1"/>
    <filterColumn colId="2" hiddenButton="1"/>
  </autoFilter>
  <tableColumns count="3">
    <tableColumn id="1" xr3:uid="{625940E0-0E30-2D49-A508-0E473CB4D4D5}" name="Kategorie" dataDxfId="1" totalsRowDxfId="7"/>
    <tableColumn id="2" xr3:uid="{09B0F052-A807-5C4F-904B-8964BA1F5950}" name="Info" dataDxfId="0" totalsRowDxfId="6"/>
    <tableColumn id="3" xr3:uid="{E63582EC-8E3C-0A49-A112-B704CD799480}" name="Aktueller Jahreswert (in Euro)  " dataDxfId="4" totalsRow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38D47-5A91-B647-B566-5034277CFB38}">
  <dimension ref="A1:P257"/>
  <sheetViews>
    <sheetView showGridLines="0" tabSelected="1" zoomScaleNormal="100" workbookViewId="0">
      <selection activeCell="D145" sqref="D145"/>
    </sheetView>
  </sheetViews>
  <sheetFormatPr baseColWidth="10" defaultRowHeight="15" x14ac:dyDescent="0.15"/>
  <cols>
    <col min="1" max="1" width="14.33203125" style="5" customWidth="1"/>
    <col min="2" max="2" width="24.5" style="5" customWidth="1"/>
    <col min="3" max="3" width="88.1640625" style="5" bestFit="1" customWidth="1"/>
    <col min="4" max="4" width="64.6640625" style="5" bestFit="1" customWidth="1"/>
    <col min="5" max="5" width="10.83203125" style="5" customWidth="1"/>
    <col min="6" max="15" width="10.83203125" style="5"/>
    <col min="16" max="16" width="59.83203125" style="5" hidden="1" customWidth="1"/>
    <col min="17" max="20" width="10.83203125" style="5"/>
    <col min="21" max="21" width="10.83203125" style="5" customWidth="1"/>
    <col min="22" max="25" width="10.83203125" style="5"/>
    <col min="26" max="26" width="34.5" style="5" customWidth="1"/>
    <col min="27" max="28" width="10.83203125" style="5"/>
    <col min="29" max="29" width="51.33203125" style="5" customWidth="1"/>
    <col min="30" max="30" width="55.5" style="5" customWidth="1"/>
    <col min="31" max="31" width="48.83203125" style="5" customWidth="1"/>
    <col min="32" max="16384" width="10.83203125" style="5"/>
  </cols>
  <sheetData>
    <row r="1" spans="1:16" ht="39" customHeight="1" x14ac:dyDescent="0.15">
      <c r="A1" s="4"/>
      <c r="B1" s="12"/>
      <c r="C1" s="13" t="s">
        <v>5</v>
      </c>
      <c r="D1" s="1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6" ht="25" customHeight="1" x14ac:dyDescent="0.15">
      <c r="A2" s="4"/>
      <c r="B2" s="16"/>
      <c r="C2" s="17"/>
      <c r="D2" s="17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6" ht="25" customHeight="1" x14ac:dyDescent="0.15">
      <c r="A3" s="4"/>
      <c r="B3" s="18" t="s">
        <v>37</v>
      </c>
      <c r="C3" s="18"/>
      <c r="D3" s="17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6" ht="18" x14ac:dyDescent="0.15">
      <c r="A4" s="4"/>
      <c r="B4" s="18" t="s">
        <v>40</v>
      </c>
      <c r="C4" s="18"/>
      <c r="D4" s="19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6" ht="25" customHeight="1" x14ac:dyDescent="0.15">
      <c r="A5" s="4"/>
      <c r="B5" s="11"/>
      <c r="C5" s="11"/>
      <c r="D5" s="19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6" ht="25" customHeight="1" x14ac:dyDescent="0.15">
      <c r="A6" s="4"/>
      <c r="B6" s="20" t="s">
        <v>0</v>
      </c>
      <c r="C6" s="21" t="s">
        <v>8</v>
      </c>
      <c r="D6" s="22" t="s">
        <v>39</v>
      </c>
      <c r="E6" s="4"/>
      <c r="F6" s="6"/>
      <c r="G6" s="6"/>
      <c r="H6" s="6"/>
      <c r="I6" s="6"/>
      <c r="J6" s="4"/>
      <c r="K6" s="4"/>
      <c r="L6" s="4"/>
      <c r="M6" s="4"/>
      <c r="N6" s="4"/>
      <c r="O6" s="4"/>
    </row>
    <row r="7" spans="1:16" ht="25" customHeight="1" x14ac:dyDescent="0.15">
      <c r="A7" s="4"/>
      <c r="B7" s="23" t="s">
        <v>6</v>
      </c>
      <c r="C7" s="2" t="s">
        <v>18</v>
      </c>
      <c r="D7" s="10">
        <v>0</v>
      </c>
      <c r="E7" s="4"/>
      <c r="F7" s="6"/>
      <c r="G7" s="6"/>
      <c r="H7" s="6"/>
      <c r="I7" s="6"/>
      <c r="J7" s="4"/>
      <c r="K7" s="4"/>
      <c r="L7" s="4"/>
      <c r="M7" s="4"/>
      <c r="N7" s="4"/>
      <c r="O7" s="4"/>
    </row>
    <row r="8" spans="1:16" ht="25" customHeight="1" x14ac:dyDescent="0.15">
      <c r="A8" s="4"/>
      <c r="B8" s="23" t="s">
        <v>7</v>
      </c>
      <c r="C8" s="2" t="s">
        <v>19</v>
      </c>
      <c r="D8" s="10">
        <v>0</v>
      </c>
      <c r="E8" s="4"/>
      <c r="F8" s="6"/>
      <c r="G8" s="6"/>
      <c r="H8" s="6"/>
      <c r="I8" s="6"/>
      <c r="J8" s="4"/>
      <c r="K8" s="4"/>
      <c r="L8" s="4"/>
      <c r="M8" s="4"/>
      <c r="N8" s="4"/>
      <c r="O8" s="4"/>
      <c r="P8" s="31" t="e">
        <f>Tabelle1[[#This Row],[Aktueller Jahreswert (in Euro)  ]]/D7</f>
        <v>#DIV/0!</v>
      </c>
    </row>
    <row r="9" spans="1:16" ht="25" customHeight="1" x14ac:dyDescent="0.15">
      <c r="A9" s="4"/>
      <c r="B9" s="23" t="s">
        <v>9</v>
      </c>
      <c r="C9" s="2" t="s">
        <v>20</v>
      </c>
      <c r="D9" s="10">
        <v>0</v>
      </c>
      <c r="E9" s="4"/>
      <c r="F9" s="6"/>
      <c r="G9" s="6"/>
      <c r="H9" s="6"/>
      <c r="I9" s="6"/>
      <c r="J9" s="4"/>
      <c r="K9" s="4"/>
      <c r="L9" s="4"/>
      <c r="M9" s="4"/>
      <c r="N9" s="4"/>
      <c r="O9" s="4"/>
      <c r="P9" s="31" t="e">
        <f>Tabelle1[[#This Row],[Aktueller Jahreswert (in Euro)  ]]/D7</f>
        <v>#DIV/0!</v>
      </c>
    </row>
    <row r="10" spans="1:16" ht="25" customHeight="1" x14ac:dyDescent="0.15">
      <c r="A10" s="4"/>
      <c r="B10" s="24" t="s">
        <v>10</v>
      </c>
      <c r="C10" s="3"/>
      <c r="D10" s="35">
        <f>D7-D8-D9</f>
        <v>0</v>
      </c>
      <c r="E10" s="4"/>
      <c r="F10" s="6"/>
      <c r="G10" s="6"/>
      <c r="H10" s="6"/>
      <c r="I10" s="6"/>
      <c r="J10" s="4"/>
      <c r="K10" s="4"/>
      <c r="L10" s="4"/>
      <c r="M10" s="4"/>
      <c r="N10" s="4"/>
      <c r="O10" s="4"/>
      <c r="P10" s="31" t="e">
        <f>D10/D7</f>
        <v>#DIV/0!</v>
      </c>
    </row>
    <row r="11" spans="1:16" ht="25" customHeight="1" x14ac:dyDescent="0.15">
      <c r="A11" s="4"/>
      <c r="B11" s="23" t="s">
        <v>11</v>
      </c>
      <c r="C11" s="2" t="s">
        <v>38</v>
      </c>
      <c r="D11" s="10">
        <v>0</v>
      </c>
      <c r="E11" s="4"/>
      <c r="F11" s="6"/>
      <c r="G11" s="6"/>
      <c r="H11" s="6"/>
      <c r="I11" s="6"/>
      <c r="J11" s="4"/>
      <c r="K11" s="4"/>
      <c r="L11" s="4"/>
      <c r="M11" s="4"/>
      <c r="N11" s="4"/>
      <c r="O11" s="4"/>
      <c r="P11" s="31" t="e">
        <f>Tabelle1[[#This Row],[Aktueller Jahreswert (in Euro)  ]]/D7</f>
        <v>#DIV/0!</v>
      </c>
    </row>
    <row r="12" spans="1:16" ht="25" customHeight="1" x14ac:dyDescent="0.15">
      <c r="A12" s="4"/>
      <c r="B12" s="24" t="s">
        <v>12</v>
      </c>
      <c r="C12" s="3"/>
      <c r="D12" s="35">
        <f>D10-D11</f>
        <v>0</v>
      </c>
      <c r="E12" s="4"/>
      <c r="F12" s="6"/>
      <c r="G12" s="6"/>
      <c r="H12" s="6"/>
      <c r="I12" s="6"/>
      <c r="J12" s="4"/>
      <c r="K12" s="4"/>
      <c r="L12" s="4"/>
      <c r="M12" s="4"/>
      <c r="N12" s="4"/>
      <c r="O12" s="4"/>
      <c r="P12" s="31" t="e">
        <f>D12/D7</f>
        <v>#DIV/0!</v>
      </c>
    </row>
    <row r="13" spans="1:16" ht="25" customHeight="1" x14ac:dyDescent="0.15">
      <c r="A13" s="4"/>
      <c r="B13" s="23" t="s">
        <v>1</v>
      </c>
      <c r="C13" s="2" t="s">
        <v>21</v>
      </c>
      <c r="D13" s="10">
        <v>0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31" t="e">
        <f>Tabelle1[[#This Row],[Aktueller Jahreswert (in Euro)  ]]/D7</f>
        <v>#DIV/0!</v>
      </c>
    </row>
    <row r="14" spans="1:16" ht="25" customHeight="1" x14ac:dyDescent="0.15">
      <c r="A14" s="4"/>
      <c r="B14" s="23" t="s">
        <v>13</v>
      </c>
      <c r="C14" s="2" t="s">
        <v>22</v>
      </c>
      <c r="D14" s="10">
        <v>0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31" t="e">
        <f>Tabelle1[[#This Row],[Aktueller Jahreswert (in Euro)  ]]/D7</f>
        <v>#DIV/0!</v>
      </c>
    </row>
    <row r="15" spans="1:16" ht="25" customHeight="1" x14ac:dyDescent="0.15">
      <c r="A15" s="4"/>
      <c r="B15" s="23" t="s">
        <v>2</v>
      </c>
      <c r="C15" s="2" t="s">
        <v>23</v>
      </c>
      <c r="D15" s="10">
        <v>0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31" t="e">
        <f>Tabelle1[[#This Row],[Aktueller Jahreswert (in Euro)  ]]/D7</f>
        <v>#DIV/0!</v>
      </c>
    </row>
    <row r="16" spans="1:16" ht="25" customHeight="1" x14ac:dyDescent="0.15">
      <c r="A16" s="4"/>
      <c r="B16" s="23" t="s">
        <v>3</v>
      </c>
      <c r="C16" s="2" t="s">
        <v>24</v>
      </c>
      <c r="D16" s="10">
        <v>0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31" t="e">
        <f>Tabelle1[[#This Row],[Aktueller Jahreswert (in Euro)  ]]/D7</f>
        <v>#DIV/0!</v>
      </c>
    </row>
    <row r="17" spans="1:16" ht="25" customHeight="1" x14ac:dyDescent="0.15">
      <c r="A17" s="4"/>
      <c r="B17" s="23" t="s">
        <v>14</v>
      </c>
      <c r="C17" s="2" t="s">
        <v>25</v>
      </c>
      <c r="D17" s="10">
        <v>0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31" t="e">
        <f>Tabelle1[[#This Row],[Aktueller Jahreswert (in Euro)  ]]/D7</f>
        <v>#DIV/0!</v>
      </c>
    </row>
    <row r="18" spans="1:16" ht="25" customHeight="1" x14ac:dyDescent="0.15">
      <c r="A18" s="4"/>
      <c r="B18" s="23" t="s">
        <v>4</v>
      </c>
      <c r="C18" s="2" t="s">
        <v>26</v>
      </c>
      <c r="D18" s="10">
        <v>0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31" t="e">
        <f>Tabelle1[[#This Row],[Aktueller Jahreswert (in Euro)  ]]/D7</f>
        <v>#DIV/0!</v>
      </c>
    </row>
    <row r="19" spans="1:16" ht="25" customHeight="1" x14ac:dyDescent="0.15">
      <c r="A19" s="4"/>
      <c r="B19" s="24" t="s">
        <v>15</v>
      </c>
      <c r="C19" s="3"/>
      <c r="D19" s="35">
        <f>D12-D13-D14-D15-D16-D17-D18</f>
        <v>0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31" t="e">
        <f>Tabelle1[[#This Row],[Aktueller Jahreswert (in Euro)  ]]/D7</f>
        <v>#DIV/0!</v>
      </c>
    </row>
    <row r="20" spans="1:16" ht="25" customHeight="1" x14ac:dyDescent="0.15">
      <c r="A20" s="4"/>
      <c r="B20" s="23" t="s">
        <v>16</v>
      </c>
      <c r="C20" s="2" t="s">
        <v>27</v>
      </c>
      <c r="D20" s="10">
        <v>0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31" t="e">
        <f>Tabelle1[[#This Row],[Aktueller Jahreswert (in Euro)  ]]/D7</f>
        <v>#DIV/0!</v>
      </c>
    </row>
    <row r="21" spans="1:16" ht="25" customHeight="1" x14ac:dyDescent="0.15">
      <c r="A21" s="4"/>
      <c r="B21" s="25" t="s">
        <v>17</v>
      </c>
      <c r="C21" s="26"/>
      <c r="D21" s="36">
        <f>D19-D20</f>
        <v>0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31" t="e">
        <f>D21/D7</f>
        <v>#DIV/0!</v>
      </c>
    </row>
    <row r="22" spans="1:16" x14ac:dyDescent="0.15">
      <c r="A22" s="4"/>
      <c r="B22" s="4"/>
      <c r="C22" s="4"/>
      <c r="D22" s="11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32"/>
    </row>
    <row r="23" spans="1:16" x14ac:dyDescent="0.15">
      <c r="A23" s="4"/>
      <c r="B23" s="4"/>
      <c r="C23" s="4"/>
      <c r="D23" s="11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32"/>
    </row>
    <row r="24" spans="1:16" x14ac:dyDescent="0.15">
      <c r="A24" s="4"/>
      <c r="D24" s="11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32"/>
    </row>
    <row r="25" spans="1:16" x14ac:dyDescent="0.15">
      <c r="A25" s="4"/>
      <c r="D25" s="27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32"/>
    </row>
    <row r="26" spans="1:16" ht="32" customHeight="1" x14ac:dyDescent="0.15">
      <c r="A26" s="4"/>
      <c r="D26" s="27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32"/>
    </row>
    <row r="27" spans="1:16" x14ac:dyDescent="0.15">
      <c r="A27" s="4"/>
      <c r="B27" s="4"/>
      <c r="C27" s="4" t="s">
        <v>28</v>
      </c>
      <c r="D27" s="11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32"/>
    </row>
    <row r="28" spans="1:16" ht="15" customHeight="1" x14ac:dyDescent="0.15">
      <c r="A28" s="4"/>
      <c r="B28" s="4"/>
      <c r="C28" s="4"/>
      <c r="D28" s="11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32"/>
    </row>
    <row r="29" spans="1:16" x14ac:dyDescent="0.15">
      <c r="A29" s="4"/>
      <c r="B29" s="4"/>
      <c r="C29" s="4"/>
      <c r="D29" s="11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33"/>
    </row>
    <row r="30" spans="1:16" x14ac:dyDescent="0.1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34" t="s">
        <v>29</v>
      </c>
    </row>
    <row r="31" spans="1:16" x14ac:dyDescent="0.1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32"/>
    </row>
    <row r="32" spans="1:16" x14ac:dyDescent="0.1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33" t="e">
        <f>IF(P10&lt;70%, "rohertragrot", IF(AND(P10&gt;=70%, P10&lt;=85%), "rohertraggelb", IF(P10&gt;85%, "rohertraggrun", "keine Bedingung erfüllt")))</f>
        <v>#DIV/0!</v>
      </c>
    </row>
    <row r="33" spans="1:16" x14ac:dyDescent="0.1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33" t="e">
        <f>IF(P12&lt;=23%, "db2rot", IF(AND(P12&gt;=23%, P12&lt;=30%), "db2gelb", IF(P12&gt;30%, "db2grun", "keine Bedingung erfüllt")))</f>
        <v>#DIV/0!</v>
      </c>
    </row>
    <row r="34" spans="1:16" x14ac:dyDescent="0.1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33" t="e">
        <f>IF(P21&lt;=6%, "ebitrot", IF(AND(P21&gt;6%, P21&lt;=15%), "ebitgelb", IF(P21&gt;15%, "ebitgrun", "keine Bedingung erfüllt")))</f>
        <v>#DIV/0!</v>
      </c>
    </row>
    <row r="35" spans="1:16" x14ac:dyDescent="0.1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32"/>
    </row>
    <row r="36" spans="1:16" x14ac:dyDescent="0.1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32"/>
    </row>
    <row r="37" spans="1:16" x14ac:dyDescent="0.1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34" t="s">
        <v>30</v>
      </c>
    </row>
    <row r="38" spans="1:16" x14ac:dyDescent="0.1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32"/>
    </row>
    <row r="39" spans="1:16" x14ac:dyDescent="0.1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33" t="e">
        <f>IF(P13&gt;=6%, "burorot", IF(AND(P13&lt;6%, P13&gt;=4%), "burogelb", IF(P13&lt;4%, "burogrun", "keine Bedingung erfüllt")))</f>
        <v>#DIV/0!</v>
      </c>
    </row>
    <row r="40" spans="1:16" x14ac:dyDescent="0.1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33" t="e">
        <f>IF(P14&gt;=5%, "itrot", IF(AND(P14&lt;5%, P14&gt;=3%), "itgelb", IF(P14&lt;3%, "itgrun", "keine Bedingung erfüllt")))</f>
        <v>#DIV/0!</v>
      </c>
    </row>
    <row r="41" spans="1:16" x14ac:dyDescent="0.1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33" t="e">
        <f>IF(P15&gt;7%, "marketingrot", IF(AND(P15&lt;=7%, P15&gt;5%), "marketinggelb", IF(P15&lt;=5%, "marketinggrun", "keine Bedingung erfüllt")))</f>
        <v>#DIV/0!</v>
      </c>
    </row>
    <row r="42" spans="1:16" x14ac:dyDescent="0.1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33" t="e">
        <f>IF(P16&gt;=5%, "beratungrot", IF(AND(P16&lt;5%, P16&gt;=3%), "beratunggelb", IF(P16&lt;3%, "beratunggrun", "keine Bedingung erfüllt")))</f>
        <v>#DIV/0!</v>
      </c>
    </row>
    <row r="43" spans="1:16" x14ac:dyDescent="0.1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33" t="e">
        <f>IF(P17&gt;=5%, "mobilityrot", IF(AND(P17&lt;5%, P17&gt;=3%), "mobilitygelb", IF(P17&lt;3%, "mobility1", "keine Bedingung erfüllt")))</f>
        <v>#DIV/0!</v>
      </c>
    </row>
    <row r="44" spans="1:16" x14ac:dyDescent="0.1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33" t="e">
        <f>IF(P18&gt;2%, "sonstigerot", IF(AND(P18&lt;=2%, P18&gt;=1%), "sonstigegelb", IF(P18&lt;1%, "sonstigegrun", "keine Bedingung erfüllt")))</f>
        <v>#DIV/0!</v>
      </c>
    </row>
    <row r="45" spans="1:16" x14ac:dyDescent="0.1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32"/>
    </row>
    <row r="46" spans="1:16" x14ac:dyDescent="0.1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32"/>
    </row>
    <row r="47" spans="1:16" x14ac:dyDescent="0.1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32"/>
    </row>
    <row r="48" spans="1:16" x14ac:dyDescent="0.1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32"/>
    </row>
    <row r="49" spans="1:16" x14ac:dyDescent="0.1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32"/>
    </row>
    <row r="50" spans="1:16" x14ac:dyDescent="0.1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32"/>
    </row>
    <row r="51" spans="1:16" x14ac:dyDescent="0.1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32"/>
    </row>
    <row r="52" spans="1:16" x14ac:dyDescent="0.1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32"/>
    </row>
    <row r="53" spans="1:16" x14ac:dyDescent="0.1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32"/>
    </row>
    <row r="54" spans="1:16" x14ac:dyDescent="0.1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32"/>
    </row>
    <row r="55" spans="1:16" x14ac:dyDescent="0.1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32"/>
    </row>
    <row r="56" spans="1:16" x14ac:dyDescent="0.1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32"/>
    </row>
    <row r="57" spans="1:16" x14ac:dyDescent="0.1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32"/>
    </row>
    <row r="58" spans="1:16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32"/>
    </row>
    <row r="59" spans="1:16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32"/>
    </row>
    <row r="60" spans="1:16" x14ac:dyDescent="0.1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32"/>
    </row>
    <row r="61" spans="1:16" x14ac:dyDescent="0.1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32"/>
    </row>
    <row r="62" spans="1:16" x14ac:dyDescent="0.1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32"/>
    </row>
    <row r="63" spans="1:16" x14ac:dyDescent="0.1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32"/>
    </row>
    <row r="64" spans="1:16" x14ac:dyDescent="0.1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32" t="e">
        <f>IF(AND(P12&gt;=30%, P21&gt;=15%), "Analyse 1",
 IF(AND(P12&gt;=30%, P21&gt;8%, P21&lt;15%), "Analyse 2",
  IF(AND(P12&gt;=30%, P21&lt;=8%), "Analyse 3",
   IF(AND(P12&gt;=23%, P12&lt;=30%, P21&gt;15%), "Analyse 4",
    IF(AND(P12&gt;=23%, P12&lt;=30%, P21&gt;8%, P21&lt;=15%), "Analyse 5",
     IF(AND(P12&gt;=23%, P12&lt;=30%, P21&lt;=8%), "Analyse 6",
      IF(AND(P12&lt;23%, P21&gt;15%), "Analyse 7",
       IF(AND(P12&lt;23%, P21&gt;8%, P21&lt;=15%), "Analyse 8",
        IF(AND(P12&lt;23%, P21&lt;=8%), "Analyse 9",
         "Trage deine Werte in die Eingabe ein, um deine Analyse zu sehen"
        )
       )
      )
     )
    )
   )
  )
 )
)</f>
        <v>#DIV/0!</v>
      </c>
    </row>
    <row r="65" spans="1:15" x14ac:dyDescent="0.1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x14ac:dyDescent="0.1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x14ac:dyDescent="0.1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x14ac:dyDescent="0.1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x14ac:dyDescent="0.1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x14ac:dyDescent="0.1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x14ac:dyDescent="0.1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x14ac:dyDescent="0.1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x14ac:dyDescent="0.1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x14ac:dyDescent="0.1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x14ac:dyDescent="0.1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x14ac:dyDescent="0.1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x14ac:dyDescent="0.1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x14ac:dyDescent="0.1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x14ac:dyDescent="0.1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x14ac:dyDescent="0.1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 x14ac:dyDescent="0.1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1:15" x14ac:dyDescent="0.1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1:15" x14ac:dyDescent="0.1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1:15" x14ac:dyDescent="0.1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1:15" x14ac:dyDescent="0.1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1:15" x14ac:dyDescent="0.1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1:15" x14ac:dyDescent="0.1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1:15" x14ac:dyDescent="0.1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1:15" x14ac:dyDescent="0.1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1:15" x14ac:dyDescent="0.1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1:15" x14ac:dyDescent="0.1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1:15" x14ac:dyDescent="0.1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1:15" x14ac:dyDescent="0.1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1:15" x14ac:dyDescent="0.1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1:15" ht="27" customHeight="1" x14ac:dyDescent="0.1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1:15" x14ac:dyDescent="0.1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1:15" x14ac:dyDescent="0.1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1:15" x14ac:dyDescent="0.1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5" x14ac:dyDescent="0.1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5" x14ac:dyDescent="0.1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5" x14ac:dyDescent="0.1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1:15" x14ac:dyDescent="0.1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5" x14ac:dyDescent="0.1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1:15" x14ac:dyDescent="0.15">
      <c r="A104" s="11"/>
      <c r="B104" s="11"/>
      <c r="C104" s="11"/>
      <c r="D104" s="11"/>
      <c r="E104" s="11"/>
      <c r="F104" s="11"/>
      <c r="G104" s="11"/>
      <c r="H104" s="11"/>
      <c r="I104" s="4"/>
      <c r="J104" s="4"/>
      <c r="K104" s="4"/>
      <c r="L104" s="4"/>
      <c r="M104" s="4"/>
      <c r="N104" s="4"/>
      <c r="O104" s="4"/>
    </row>
    <row r="105" spans="1:15" x14ac:dyDescent="0.15">
      <c r="A105" s="11"/>
      <c r="B105" s="11"/>
      <c r="C105" s="11"/>
      <c r="D105" s="11"/>
      <c r="E105" s="11"/>
      <c r="F105" s="11"/>
      <c r="G105" s="11"/>
      <c r="H105" s="11"/>
      <c r="I105" s="4"/>
      <c r="J105" s="4"/>
      <c r="K105" s="4"/>
      <c r="L105" s="4"/>
      <c r="M105" s="4"/>
      <c r="N105" s="4"/>
      <c r="O105" s="4"/>
    </row>
    <row r="106" spans="1:15" x14ac:dyDescent="0.15">
      <c r="A106" s="11"/>
      <c r="B106" s="11"/>
      <c r="C106" s="11"/>
      <c r="D106" s="11"/>
      <c r="E106" s="11"/>
      <c r="F106" s="11"/>
      <c r="G106" s="11"/>
      <c r="H106" s="11"/>
      <c r="I106" s="4"/>
      <c r="J106" s="4"/>
      <c r="K106" s="4"/>
      <c r="L106" s="4"/>
      <c r="M106" s="4"/>
      <c r="N106" s="4"/>
      <c r="O106" s="4"/>
    </row>
    <row r="107" spans="1:15" ht="15" customHeight="1" x14ac:dyDescent="0.15">
      <c r="A107" s="11"/>
      <c r="B107" s="28" t="s">
        <v>31</v>
      </c>
      <c r="C107" s="28"/>
      <c r="D107" s="11"/>
      <c r="E107" s="11"/>
      <c r="F107" s="11"/>
      <c r="G107" s="11"/>
      <c r="H107" s="11"/>
      <c r="I107" s="4"/>
      <c r="J107" s="4"/>
      <c r="K107" s="4"/>
      <c r="L107" s="4"/>
      <c r="M107" s="4"/>
      <c r="N107" s="4"/>
      <c r="O107" s="4"/>
    </row>
    <row r="108" spans="1:15" ht="15" customHeight="1" x14ac:dyDescent="0.15">
      <c r="A108" s="11"/>
      <c r="B108" s="28"/>
      <c r="C108" s="28"/>
      <c r="D108" s="11"/>
      <c r="E108" s="11"/>
      <c r="F108" s="11"/>
      <c r="G108" s="11"/>
      <c r="H108" s="11"/>
      <c r="I108" s="4"/>
      <c r="J108" s="4"/>
      <c r="K108" s="4"/>
      <c r="L108" s="4"/>
      <c r="M108" s="4"/>
      <c r="N108" s="4"/>
      <c r="O108" s="4"/>
    </row>
    <row r="109" spans="1:15" x14ac:dyDescent="0.15">
      <c r="A109" s="11"/>
      <c r="B109" s="11"/>
      <c r="C109" s="11"/>
      <c r="D109" s="11"/>
      <c r="E109" s="11"/>
      <c r="F109" s="11"/>
      <c r="G109" s="11"/>
      <c r="H109" s="11"/>
      <c r="I109" s="4"/>
      <c r="J109" s="4"/>
      <c r="K109" s="4"/>
      <c r="L109" s="4"/>
      <c r="M109" s="4"/>
      <c r="N109" s="4"/>
      <c r="O109" s="4"/>
    </row>
    <row r="110" spans="1:15" x14ac:dyDescent="0.15">
      <c r="A110" s="11"/>
      <c r="B110" s="11"/>
      <c r="C110" s="11"/>
      <c r="D110" s="11"/>
      <c r="E110" s="11"/>
      <c r="F110" s="11"/>
      <c r="G110" s="11"/>
      <c r="H110" s="11"/>
      <c r="I110" s="4"/>
      <c r="J110" s="4"/>
      <c r="K110" s="4"/>
      <c r="L110" s="4"/>
      <c r="M110" s="4"/>
      <c r="N110" s="4"/>
      <c r="O110" s="4"/>
    </row>
    <row r="111" spans="1:15" x14ac:dyDescent="0.15">
      <c r="A111" s="11"/>
      <c r="B111" s="11"/>
      <c r="C111" s="11"/>
      <c r="D111" s="11"/>
      <c r="E111" s="11"/>
      <c r="F111" s="11"/>
      <c r="G111" s="11"/>
      <c r="H111" s="11"/>
      <c r="I111" s="4"/>
      <c r="J111" s="4"/>
      <c r="K111" s="4"/>
      <c r="L111" s="4"/>
      <c r="M111" s="4"/>
      <c r="N111" s="4"/>
      <c r="O111" s="4"/>
    </row>
    <row r="112" spans="1:15" x14ac:dyDescent="0.15">
      <c r="A112" s="11"/>
      <c r="B112" s="11"/>
      <c r="C112" s="11"/>
      <c r="D112" s="11"/>
      <c r="E112" s="11"/>
      <c r="F112" s="11"/>
      <c r="G112" s="11"/>
      <c r="H112" s="11"/>
      <c r="I112" s="4"/>
      <c r="J112" s="4"/>
      <c r="K112" s="4"/>
      <c r="L112" s="4"/>
      <c r="M112" s="4"/>
      <c r="N112" s="4"/>
      <c r="O112" s="4"/>
    </row>
    <row r="113" spans="1:15" x14ac:dyDescent="0.15">
      <c r="A113" s="11"/>
      <c r="B113" s="11"/>
      <c r="C113" s="11"/>
      <c r="D113" s="11"/>
      <c r="E113" s="11"/>
      <c r="F113" s="11"/>
      <c r="G113" s="11"/>
      <c r="H113" s="11"/>
      <c r="I113" s="4"/>
      <c r="J113" s="4"/>
      <c r="K113" s="4"/>
      <c r="L113" s="4"/>
      <c r="M113" s="4"/>
      <c r="N113" s="4"/>
      <c r="O113" s="4"/>
    </row>
    <row r="114" spans="1:15" x14ac:dyDescent="0.15">
      <c r="A114" s="11"/>
      <c r="B114" s="11"/>
      <c r="C114" s="11"/>
      <c r="D114" s="11"/>
      <c r="E114" s="11"/>
      <c r="F114" s="11"/>
      <c r="G114" s="11"/>
      <c r="H114" s="11"/>
      <c r="I114" s="4"/>
      <c r="J114" s="4"/>
      <c r="K114" s="4"/>
      <c r="L114" s="4"/>
      <c r="M114" s="4"/>
      <c r="N114" s="4"/>
      <c r="O114" s="4"/>
    </row>
    <row r="115" spans="1:15" x14ac:dyDescent="0.15">
      <c r="A115" s="11"/>
      <c r="B115" s="11"/>
      <c r="C115" s="11"/>
      <c r="D115" s="11"/>
      <c r="E115" s="11"/>
      <c r="F115" s="11"/>
      <c r="G115" s="11"/>
      <c r="H115" s="11"/>
      <c r="I115" s="4"/>
      <c r="J115" s="4"/>
      <c r="K115" s="4"/>
      <c r="L115" s="4"/>
      <c r="M115" s="4"/>
      <c r="N115" s="4"/>
      <c r="O115" s="4"/>
    </row>
    <row r="116" spans="1:15" x14ac:dyDescent="0.15">
      <c r="A116" s="11"/>
      <c r="B116" s="11"/>
      <c r="C116" s="11"/>
      <c r="D116" s="11"/>
      <c r="E116" s="11"/>
      <c r="F116" s="11"/>
      <c r="G116" s="11"/>
      <c r="H116" s="11"/>
      <c r="I116" s="4"/>
      <c r="J116" s="4"/>
      <c r="K116" s="4"/>
      <c r="L116" s="4"/>
      <c r="M116" s="4"/>
      <c r="N116" s="4"/>
      <c r="O116" s="4"/>
    </row>
    <row r="117" spans="1:15" x14ac:dyDescent="0.15">
      <c r="A117" s="11"/>
      <c r="B117" s="11"/>
      <c r="C117" s="11"/>
      <c r="D117" s="11"/>
      <c r="E117" s="11"/>
      <c r="F117" s="11"/>
      <c r="G117" s="11"/>
      <c r="H117" s="11"/>
      <c r="I117" s="4"/>
      <c r="J117" s="4"/>
      <c r="K117" s="4"/>
      <c r="L117" s="4"/>
      <c r="M117" s="4"/>
      <c r="N117" s="4"/>
      <c r="O117" s="4"/>
    </row>
    <row r="118" spans="1:15" x14ac:dyDescent="0.15">
      <c r="A118" s="11"/>
      <c r="B118" s="11"/>
      <c r="C118" s="11"/>
      <c r="D118" s="11"/>
      <c r="E118" s="11"/>
      <c r="F118" s="11"/>
      <c r="G118" s="11"/>
      <c r="H118" s="11"/>
      <c r="I118" s="4"/>
      <c r="J118" s="4"/>
      <c r="K118" s="4"/>
      <c r="L118" s="4"/>
      <c r="M118" s="4"/>
      <c r="N118" s="4"/>
      <c r="O118" s="4"/>
    </row>
    <row r="119" spans="1:15" x14ac:dyDescent="0.15">
      <c r="A119" s="11"/>
      <c r="B119" s="11"/>
      <c r="C119" s="11"/>
      <c r="D119" s="11"/>
      <c r="E119" s="11"/>
      <c r="F119" s="11"/>
      <c r="G119" s="11"/>
      <c r="H119" s="11"/>
      <c r="I119" s="4"/>
      <c r="J119" s="4"/>
      <c r="K119" s="4"/>
      <c r="L119" s="4"/>
      <c r="M119" s="4"/>
      <c r="N119" s="4"/>
      <c r="O119" s="4"/>
    </row>
    <row r="120" spans="1:15" x14ac:dyDescent="0.15">
      <c r="A120" s="11"/>
      <c r="B120" s="11"/>
      <c r="C120" s="11"/>
      <c r="D120" s="11"/>
      <c r="E120" s="11"/>
      <c r="F120" s="11"/>
      <c r="G120" s="11"/>
      <c r="H120" s="11"/>
      <c r="I120" s="4"/>
      <c r="J120" s="4"/>
      <c r="K120" s="4"/>
      <c r="L120" s="4"/>
      <c r="M120" s="4"/>
      <c r="N120" s="4"/>
      <c r="O120" s="4"/>
    </row>
    <row r="121" spans="1:15" x14ac:dyDescent="0.15">
      <c r="A121" s="11"/>
      <c r="B121" s="11"/>
      <c r="C121" s="11"/>
      <c r="D121" s="11"/>
      <c r="E121" s="11"/>
      <c r="F121" s="11"/>
      <c r="G121" s="11"/>
      <c r="H121" s="11"/>
      <c r="I121" s="4"/>
      <c r="J121" s="4"/>
      <c r="K121" s="4"/>
      <c r="L121" s="4"/>
      <c r="M121" s="4"/>
      <c r="N121" s="4"/>
      <c r="O121" s="4"/>
    </row>
    <row r="122" spans="1:15" x14ac:dyDescent="0.15">
      <c r="A122" s="11"/>
      <c r="B122" s="11"/>
      <c r="C122" s="11"/>
      <c r="D122" s="11"/>
      <c r="E122" s="11"/>
      <c r="F122" s="11"/>
      <c r="G122" s="11"/>
      <c r="H122" s="11"/>
      <c r="I122" s="4"/>
      <c r="J122" s="4"/>
      <c r="K122" s="4"/>
      <c r="L122" s="4"/>
      <c r="M122" s="4"/>
      <c r="N122" s="4"/>
      <c r="O122" s="4"/>
    </row>
    <row r="123" spans="1:15" x14ac:dyDescent="0.15">
      <c r="A123" s="11"/>
      <c r="B123" s="11"/>
      <c r="C123" s="11"/>
      <c r="D123" s="11"/>
      <c r="E123" s="11"/>
      <c r="F123" s="11"/>
      <c r="G123" s="11"/>
      <c r="H123" s="11"/>
      <c r="I123" s="4"/>
      <c r="J123" s="4"/>
      <c r="K123" s="4"/>
      <c r="L123" s="4"/>
      <c r="M123" s="4"/>
      <c r="N123" s="4"/>
      <c r="O123" s="4"/>
    </row>
    <row r="124" spans="1:15" x14ac:dyDescent="0.15">
      <c r="A124" s="11"/>
      <c r="B124" s="11"/>
      <c r="C124" s="11"/>
      <c r="D124" s="11"/>
      <c r="E124" s="11"/>
      <c r="F124" s="11"/>
      <c r="G124" s="11"/>
      <c r="H124" s="11"/>
      <c r="I124" s="4"/>
      <c r="J124" s="4"/>
      <c r="K124" s="4"/>
      <c r="L124" s="4"/>
      <c r="M124" s="4"/>
      <c r="N124" s="4"/>
      <c r="O124" s="4"/>
    </row>
    <row r="125" spans="1:15" x14ac:dyDescent="0.15">
      <c r="A125" s="11"/>
      <c r="B125" s="11"/>
      <c r="C125" s="11"/>
      <c r="D125" s="11"/>
      <c r="E125" s="11"/>
      <c r="F125" s="11"/>
      <c r="G125" s="11"/>
      <c r="H125" s="11"/>
      <c r="I125" s="4"/>
      <c r="J125" s="4"/>
      <c r="K125" s="4"/>
      <c r="L125" s="4"/>
      <c r="M125" s="4"/>
      <c r="N125" s="4"/>
      <c r="O125" s="4"/>
    </row>
    <row r="126" spans="1:15" x14ac:dyDescent="0.15">
      <c r="A126" s="11"/>
      <c r="B126" s="11"/>
      <c r="C126" s="11"/>
      <c r="D126" s="11"/>
      <c r="E126" s="11"/>
      <c r="F126" s="11"/>
      <c r="G126" s="11"/>
      <c r="H126" s="11"/>
      <c r="I126" s="4"/>
      <c r="J126" s="4"/>
      <c r="K126" s="4"/>
      <c r="L126" s="4"/>
      <c r="M126" s="4"/>
      <c r="N126" s="4"/>
      <c r="O126" s="4"/>
    </row>
    <row r="127" spans="1:15" x14ac:dyDescent="0.15">
      <c r="A127" s="11"/>
      <c r="B127" s="11"/>
      <c r="C127" s="11"/>
      <c r="D127" s="11"/>
      <c r="E127" s="11"/>
      <c r="F127" s="11"/>
      <c r="G127" s="11"/>
      <c r="H127" s="11"/>
      <c r="I127" s="4"/>
      <c r="J127" s="4"/>
      <c r="K127" s="4"/>
      <c r="L127" s="4"/>
      <c r="M127" s="4"/>
      <c r="N127" s="4"/>
      <c r="O127" s="4"/>
    </row>
    <row r="128" spans="1:15" x14ac:dyDescent="0.15">
      <c r="A128" s="11"/>
      <c r="B128" s="11"/>
      <c r="C128" s="11"/>
      <c r="D128" s="11"/>
      <c r="E128" s="11"/>
      <c r="F128" s="11"/>
      <c r="G128" s="11"/>
      <c r="H128" s="11"/>
      <c r="I128" s="4"/>
      <c r="J128" s="4"/>
      <c r="K128" s="4"/>
      <c r="L128" s="4"/>
      <c r="M128" s="4"/>
      <c r="N128" s="4"/>
      <c r="O128" s="4"/>
    </row>
    <row r="129" spans="1:15" x14ac:dyDescent="0.15">
      <c r="A129" s="11"/>
      <c r="B129" s="11"/>
      <c r="C129" s="11"/>
      <c r="D129" s="11"/>
      <c r="E129" s="11"/>
      <c r="F129" s="11"/>
      <c r="G129" s="11"/>
      <c r="H129" s="11"/>
      <c r="I129" s="4"/>
      <c r="J129" s="4"/>
      <c r="K129" s="4"/>
      <c r="L129" s="4"/>
      <c r="M129" s="4"/>
      <c r="N129" s="4"/>
      <c r="O129" s="4"/>
    </row>
    <row r="130" spans="1:15" x14ac:dyDescent="0.15">
      <c r="A130" s="11"/>
      <c r="B130" s="11"/>
      <c r="C130" s="11"/>
      <c r="D130" s="11"/>
      <c r="E130" s="11"/>
      <c r="F130" s="11"/>
      <c r="G130" s="11"/>
      <c r="H130" s="11"/>
      <c r="I130" s="4"/>
      <c r="J130" s="4"/>
      <c r="K130" s="4"/>
      <c r="L130" s="4"/>
      <c r="M130" s="4"/>
      <c r="N130" s="4"/>
      <c r="O130" s="4"/>
    </row>
    <row r="131" spans="1:15" x14ac:dyDescent="0.15">
      <c r="A131" s="11"/>
      <c r="B131" s="11"/>
      <c r="C131" s="11"/>
      <c r="D131" s="11"/>
      <c r="E131" s="11"/>
      <c r="F131" s="11"/>
      <c r="G131" s="11"/>
      <c r="H131" s="11"/>
      <c r="I131" s="4"/>
      <c r="J131" s="4"/>
      <c r="K131" s="4"/>
      <c r="L131" s="4"/>
      <c r="M131" s="4"/>
      <c r="N131" s="4"/>
      <c r="O131" s="4"/>
    </row>
    <row r="132" spans="1:15" x14ac:dyDescent="0.15">
      <c r="A132" s="11"/>
      <c r="B132" s="11"/>
      <c r="C132" s="11"/>
      <c r="D132" s="11"/>
      <c r="E132" s="11"/>
      <c r="F132" s="11"/>
      <c r="G132" s="11"/>
      <c r="H132" s="11"/>
      <c r="I132" s="4"/>
      <c r="J132" s="4"/>
      <c r="K132" s="4"/>
      <c r="L132" s="4"/>
      <c r="M132" s="4"/>
      <c r="N132" s="4"/>
      <c r="O132" s="4"/>
    </row>
    <row r="133" spans="1:15" x14ac:dyDescent="0.15">
      <c r="A133" s="11"/>
      <c r="B133" s="11"/>
      <c r="C133" s="15"/>
      <c r="D133" s="11"/>
      <c r="E133" s="11"/>
      <c r="F133" s="11"/>
      <c r="G133" s="11"/>
      <c r="H133" s="11"/>
      <c r="I133" s="4"/>
      <c r="J133" s="4"/>
      <c r="K133" s="4"/>
      <c r="L133" s="4"/>
      <c r="M133" s="4"/>
      <c r="N133" s="4"/>
      <c r="O133" s="4"/>
    </row>
    <row r="134" spans="1:15" x14ac:dyDescent="0.15">
      <c r="A134" s="11"/>
      <c r="B134" s="11"/>
      <c r="C134" s="15"/>
      <c r="D134" s="11"/>
      <c r="E134" s="11"/>
      <c r="F134" s="11"/>
      <c r="G134" s="11"/>
      <c r="H134" s="11"/>
      <c r="I134" s="4"/>
      <c r="J134" s="4"/>
      <c r="K134" s="4"/>
      <c r="L134" s="4"/>
      <c r="M134" s="4"/>
      <c r="N134" s="4"/>
      <c r="O134" s="4"/>
    </row>
    <row r="135" spans="1:15" ht="15" customHeight="1" x14ac:dyDescent="0.15">
      <c r="A135" s="11"/>
      <c r="B135" s="28" t="s">
        <v>32</v>
      </c>
      <c r="C135" s="28"/>
      <c r="D135" s="11"/>
      <c r="E135" s="11"/>
      <c r="F135" s="11"/>
      <c r="G135" s="11"/>
      <c r="H135" s="11"/>
      <c r="I135" s="4"/>
      <c r="J135" s="4"/>
      <c r="K135" s="4"/>
      <c r="L135" s="4"/>
      <c r="M135" s="4"/>
      <c r="N135" s="4"/>
      <c r="O135" s="4"/>
    </row>
    <row r="136" spans="1:15" ht="15" customHeight="1" x14ac:dyDescent="0.15">
      <c r="A136" s="11"/>
      <c r="B136" s="28"/>
      <c r="C136" s="28"/>
      <c r="D136" s="11"/>
      <c r="E136" s="11"/>
      <c r="F136" s="11"/>
      <c r="G136" s="11"/>
      <c r="H136" s="11"/>
      <c r="I136" s="4"/>
      <c r="J136" s="4"/>
      <c r="K136" s="4"/>
      <c r="L136" s="4"/>
      <c r="M136" s="4"/>
      <c r="N136" s="4"/>
      <c r="O136" s="4"/>
    </row>
    <row r="137" spans="1:15" x14ac:dyDescent="0.15">
      <c r="A137" s="11"/>
      <c r="B137" s="11"/>
      <c r="C137" s="11"/>
      <c r="D137" s="11"/>
      <c r="E137" s="11"/>
      <c r="F137" s="11"/>
      <c r="G137" s="11"/>
      <c r="H137" s="11"/>
      <c r="I137" s="4"/>
      <c r="J137" s="4"/>
      <c r="K137" s="4"/>
      <c r="L137" s="4"/>
      <c r="M137" s="4"/>
      <c r="N137" s="4"/>
      <c r="O137" s="4"/>
    </row>
    <row r="138" spans="1:15" x14ac:dyDescent="0.15">
      <c r="A138" s="11"/>
      <c r="B138" s="11"/>
      <c r="C138" s="11"/>
      <c r="D138" s="11"/>
      <c r="E138" s="11"/>
      <c r="F138" s="11"/>
      <c r="G138" s="11"/>
      <c r="H138" s="11"/>
      <c r="I138" s="4"/>
      <c r="J138" s="4"/>
      <c r="K138" s="4"/>
      <c r="L138" s="4"/>
      <c r="M138" s="4"/>
      <c r="N138" s="4"/>
      <c r="O138" s="4"/>
    </row>
    <row r="139" spans="1:15" ht="20" x14ac:dyDescent="0.2">
      <c r="A139" s="15"/>
      <c r="B139" s="11"/>
      <c r="C139" s="29" t="s">
        <v>33</v>
      </c>
      <c r="D139" s="11"/>
      <c r="E139" s="11"/>
      <c r="F139" s="11"/>
      <c r="G139" s="11"/>
      <c r="H139" s="11"/>
      <c r="I139" s="4"/>
      <c r="J139" s="4"/>
      <c r="K139" s="4"/>
      <c r="L139" s="4"/>
      <c r="M139" s="4"/>
      <c r="N139" s="4"/>
      <c r="O139" s="4"/>
    </row>
    <row r="140" spans="1:15" ht="20" x14ac:dyDescent="0.2">
      <c r="A140" s="15"/>
      <c r="B140" s="11"/>
      <c r="C140" s="30" t="s">
        <v>34</v>
      </c>
      <c r="D140" s="11"/>
      <c r="E140" s="11"/>
      <c r="F140" s="11"/>
      <c r="G140" s="11"/>
      <c r="H140" s="11"/>
      <c r="I140" s="4"/>
      <c r="J140" s="4"/>
      <c r="K140" s="4"/>
      <c r="L140" s="4"/>
      <c r="M140" s="4"/>
      <c r="N140" s="4"/>
      <c r="O140" s="4"/>
    </row>
    <row r="141" spans="1:15" ht="20" x14ac:dyDescent="0.2">
      <c r="A141" s="15"/>
      <c r="B141" s="11"/>
      <c r="C141" s="30" t="s">
        <v>35</v>
      </c>
      <c r="D141" s="11"/>
      <c r="E141" s="11"/>
      <c r="F141" s="11"/>
      <c r="G141" s="11"/>
      <c r="H141" s="11"/>
      <c r="I141" s="4"/>
      <c r="J141" s="4"/>
      <c r="K141" s="4"/>
      <c r="L141" s="4"/>
      <c r="M141" s="4"/>
      <c r="N141" s="4"/>
      <c r="O141" s="4"/>
    </row>
    <row r="142" spans="1:15" ht="20" x14ac:dyDescent="0.2">
      <c r="A142" s="15"/>
      <c r="B142" s="11"/>
      <c r="C142" s="30" t="s">
        <v>36</v>
      </c>
      <c r="D142" s="11"/>
      <c r="E142" s="11"/>
      <c r="F142" s="11"/>
      <c r="G142" s="11"/>
      <c r="H142" s="11"/>
      <c r="I142" s="4"/>
      <c r="J142" s="4"/>
      <c r="K142" s="4"/>
      <c r="L142" s="4"/>
      <c r="M142" s="4"/>
      <c r="N142" s="4"/>
      <c r="O142" s="4"/>
    </row>
    <row r="143" spans="1:15" x14ac:dyDescent="0.15">
      <c r="A143" s="15"/>
      <c r="B143" s="11"/>
      <c r="C143" s="11"/>
      <c r="D143" s="11"/>
      <c r="E143" s="11"/>
      <c r="F143" s="11"/>
      <c r="G143" s="11"/>
      <c r="H143" s="11"/>
      <c r="I143" s="4"/>
      <c r="J143" s="4"/>
      <c r="K143" s="4"/>
      <c r="L143" s="4"/>
      <c r="M143" s="4"/>
      <c r="N143" s="4"/>
      <c r="O143" s="4"/>
    </row>
    <row r="144" spans="1:15" x14ac:dyDescent="0.15">
      <c r="A144" s="15"/>
      <c r="B144" s="11"/>
      <c r="C144" s="11"/>
      <c r="D144" s="11"/>
      <c r="E144" s="11"/>
      <c r="F144" s="11"/>
      <c r="G144" s="11"/>
      <c r="H144" s="11"/>
      <c r="I144" s="4"/>
      <c r="J144" s="4"/>
      <c r="K144" s="4"/>
      <c r="L144" s="4"/>
      <c r="M144" s="4"/>
      <c r="N144" s="4"/>
      <c r="O144" s="4"/>
    </row>
    <row r="145" spans="1:15" x14ac:dyDescent="0.15">
      <c r="A145" s="15"/>
      <c r="B145" s="11"/>
      <c r="C145" s="11"/>
      <c r="D145" s="11"/>
      <c r="E145" s="11"/>
      <c r="F145" s="11"/>
      <c r="G145" s="11"/>
      <c r="H145" s="11"/>
      <c r="I145" s="4"/>
      <c r="J145" s="4"/>
      <c r="K145" s="4"/>
      <c r="L145" s="4"/>
      <c r="M145" s="4"/>
      <c r="N145" s="4"/>
      <c r="O145" s="4"/>
    </row>
    <row r="146" spans="1:15" x14ac:dyDescent="0.15">
      <c r="A146" s="15"/>
      <c r="B146" s="11"/>
      <c r="C146" s="11"/>
      <c r="D146" s="11"/>
      <c r="E146" s="11"/>
      <c r="F146" s="11"/>
      <c r="G146" s="11"/>
      <c r="H146" s="11"/>
      <c r="I146" s="4"/>
      <c r="J146" s="4"/>
      <c r="K146" s="4"/>
      <c r="L146" s="4"/>
      <c r="M146" s="4"/>
      <c r="N146" s="4"/>
      <c r="O146" s="4"/>
    </row>
    <row r="147" spans="1:15" x14ac:dyDescent="0.15">
      <c r="A147" s="11"/>
      <c r="B147" s="11"/>
      <c r="C147" s="11"/>
      <c r="D147" s="11"/>
      <c r="E147" s="11"/>
      <c r="F147" s="11"/>
      <c r="G147" s="11"/>
      <c r="H147" s="11"/>
      <c r="I147" s="4"/>
      <c r="J147" s="4"/>
      <c r="K147" s="4"/>
      <c r="L147" s="4"/>
      <c r="M147" s="4"/>
      <c r="N147" s="4"/>
      <c r="O147" s="4"/>
    </row>
    <row r="148" spans="1:15" x14ac:dyDescent="0.15">
      <c r="A148" s="11"/>
      <c r="B148" s="11"/>
      <c r="C148" s="11"/>
      <c r="D148" s="11"/>
      <c r="E148" s="11"/>
      <c r="F148" s="11"/>
      <c r="G148" s="11"/>
      <c r="H148" s="11"/>
      <c r="I148" s="4"/>
      <c r="J148" s="4"/>
      <c r="K148" s="4"/>
      <c r="L148" s="4"/>
      <c r="M148" s="4"/>
      <c r="N148" s="4"/>
      <c r="O148" s="4"/>
    </row>
    <row r="149" spans="1:15" x14ac:dyDescent="0.15">
      <c r="A149" s="11"/>
      <c r="B149" s="11"/>
      <c r="C149" s="11"/>
      <c r="D149" s="11"/>
      <c r="E149" s="11"/>
      <c r="F149" s="11"/>
      <c r="G149" s="11"/>
      <c r="H149" s="11"/>
      <c r="I149" s="4"/>
      <c r="J149" s="4"/>
      <c r="K149" s="4"/>
      <c r="L149" s="4"/>
      <c r="M149" s="4"/>
      <c r="N149" s="4"/>
      <c r="O149" s="4"/>
    </row>
    <row r="150" spans="1:15" x14ac:dyDescent="0.15">
      <c r="A150" s="11"/>
      <c r="B150" s="11"/>
      <c r="C150" s="11"/>
      <c r="D150" s="11"/>
      <c r="E150" s="11"/>
      <c r="F150" s="11"/>
      <c r="G150" s="11"/>
      <c r="H150" s="11"/>
      <c r="I150" s="4"/>
      <c r="J150" s="4"/>
      <c r="K150" s="4"/>
      <c r="L150" s="4"/>
      <c r="M150" s="4"/>
      <c r="N150" s="4"/>
      <c r="O150" s="4"/>
    </row>
    <row r="151" spans="1:15" x14ac:dyDescent="0.15">
      <c r="A151" s="11"/>
      <c r="B151" s="11"/>
      <c r="C151" s="11"/>
      <c r="D151" s="11"/>
      <c r="E151" s="11"/>
      <c r="F151" s="11"/>
      <c r="G151" s="11"/>
      <c r="H151" s="11"/>
      <c r="I151" s="4"/>
      <c r="J151" s="4"/>
      <c r="K151" s="4"/>
      <c r="L151" s="4"/>
      <c r="M151" s="4"/>
      <c r="N151" s="4"/>
      <c r="O151" s="4"/>
    </row>
    <row r="152" spans="1:15" x14ac:dyDescent="0.15">
      <c r="A152" s="11"/>
      <c r="B152" s="11"/>
      <c r="C152" s="11"/>
      <c r="D152" s="11"/>
      <c r="E152" s="11"/>
      <c r="F152" s="11"/>
      <c r="G152" s="11"/>
      <c r="H152" s="11"/>
      <c r="I152" s="4"/>
      <c r="J152" s="4"/>
      <c r="K152" s="4"/>
      <c r="L152" s="4"/>
      <c r="M152" s="4"/>
      <c r="N152" s="4"/>
      <c r="O152" s="4"/>
    </row>
    <row r="153" spans="1:15" x14ac:dyDescent="0.15">
      <c r="A153" s="11"/>
      <c r="B153" s="11"/>
      <c r="C153" s="11"/>
      <c r="D153" s="11"/>
      <c r="E153" s="11"/>
      <c r="F153" s="11"/>
      <c r="G153" s="11"/>
      <c r="H153" s="11"/>
      <c r="I153" s="4"/>
      <c r="J153" s="4"/>
      <c r="K153" s="4"/>
      <c r="L153" s="4"/>
      <c r="M153" s="4"/>
      <c r="N153" s="4"/>
      <c r="O153" s="4"/>
    </row>
    <row r="154" spans="1:15" x14ac:dyDescent="0.15">
      <c r="A154" s="11"/>
      <c r="B154" s="11"/>
      <c r="C154" s="11"/>
      <c r="D154" s="11"/>
      <c r="E154" s="11"/>
      <c r="F154" s="11"/>
      <c r="G154" s="11"/>
      <c r="H154" s="11"/>
      <c r="I154" s="4"/>
      <c r="J154" s="4"/>
      <c r="K154" s="4"/>
      <c r="L154" s="4"/>
      <c r="M154" s="4"/>
      <c r="N154" s="4"/>
      <c r="O154" s="4"/>
    </row>
    <row r="155" spans="1:15" x14ac:dyDescent="0.15">
      <c r="A155" s="11"/>
      <c r="B155" s="11"/>
      <c r="C155" s="11"/>
      <c r="D155" s="11"/>
      <c r="E155" s="11"/>
      <c r="F155" s="11"/>
      <c r="G155" s="11"/>
      <c r="H155" s="11"/>
      <c r="I155" s="4"/>
      <c r="J155" s="4"/>
      <c r="K155" s="4"/>
      <c r="L155" s="4"/>
      <c r="M155" s="4"/>
      <c r="N155" s="4"/>
      <c r="O155" s="4"/>
    </row>
    <row r="156" spans="1:15" x14ac:dyDescent="0.15">
      <c r="A156" s="11"/>
      <c r="B156" s="11"/>
      <c r="C156" s="11"/>
      <c r="D156" s="11"/>
      <c r="E156" s="11"/>
      <c r="F156" s="11"/>
      <c r="G156" s="11"/>
      <c r="H156" s="11"/>
      <c r="I156" s="4"/>
      <c r="J156" s="4"/>
      <c r="K156" s="4"/>
      <c r="L156" s="4"/>
      <c r="M156" s="4"/>
      <c r="N156" s="4"/>
      <c r="O156" s="4"/>
    </row>
    <row r="157" spans="1:15" x14ac:dyDescent="0.15">
      <c r="A157" s="11"/>
      <c r="B157" s="11"/>
      <c r="C157" s="11"/>
      <c r="D157" s="11"/>
      <c r="E157" s="11"/>
      <c r="F157" s="11"/>
      <c r="G157" s="11"/>
      <c r="H157" s="11"/>
      <c r="I157" s="4"/>
      <c r="J157" s="4"/>
      <c r="K157" s="4"/>
      <c r="L157" s="4"/>
      <c r="M157" s="4"/>
      <c r="N157" s="4"/>
      <c r="O157" s="4"/>
    </row>
    <row r="158" spans="1:15" x14ac:dyDescent="0.15">
      <c r="A158" s="11"/>
      <c r="B158" s="11"/>
      <c r="C158" s="15"/>
      <c r="D158" s="15"/>
      <c r="E158" s="11"/>
      <c r="F158" s="11"/>
      <c r="G158" s="11"/>
      <c r="H158" s="11"/>
      <c r="I158" s="4"/>
      <c r="J158" s="4"/>
      <c r="K158" s="4"/>
      <c r="L158" s="4"/>
      <c r="M158" s="4"/>
      <c r="N158" s="4"/>
      <c r="O158" s="4"/>
    </row>
    <row r="159" spans="1:15" x14ac:dyDescent="0.15">
      <c r="A159" s="11"/>
      <c r="B159" s="11"/>
      <c r="C159" s="15"/>
      <c r="D159" s="15"/>
      <c r="E159" s="11"/>
      <c r="F159" s="11"/>
      <c r="G159" s="11"/>
      <c r="H159" s="11"/>
      <c r="I159" s="4"/>
      <c r="J159" s="4"/>
      <c r="K159" s="4"/>
      <c r="L159" s="4"/>
      <c r="M159" s="4"/>
      <c r="N159" s="4"/>
      <c r="O159" s="4"/>
    </row>
    <row r="160" spans="1:15" x14ac:dyDescent="0.15">
      <c r="A160" s="11"/>
      <c r="B160" s="11"/>
      <c r="C160" s="11"/>
      <c r="D160" s="15"/>
      <c r="E160" s="11"/>
      <c r="F160" s="11"/>
      <c r="G160" s="11"/>
      <c r="H160" s="11"/>
      <c r="I160" s="4"/>
      <c r="J160" s="4"/>
      <c r="K160" s="4"/>
      <c r="L160" s="4"/>
      <c r="M160" s="4"/>
      <c r="N160" s="4"/>
      <c r="O160" s="4"/>
    </row>
    <row r="161" spans="1:15" x14ac:dyDescent="0.15">
      <c r="A161" s="11"/>
      <c r="B161" s="11"/>
      <c r="C161" s="11"/>
      <c r="D161" s="15"/>
      <c r="E161" s="11"/>
      <c r="F161" s="11"/>
      <c r="G161" s="11"/>
      <c r="H161" s="11"/>
      <c r="I161" s="4"/>
      <c r="J161" s="4"/>
      <c r="K161" s="4"/>
      <c r="L161" s="4"/>
      <c r="M161" s="4"/>
      <c r="N161" s="4"/>
      <c r="O161" s="4"/>
    </row>
    <row r="162" spans="1:15" x14ac:dyDescent="0.15">
      <c r="A162" s="11"/>
      <c r="B162" s="11"/>
      <c r="C162" s="11"/>
      <c r="D162" s="15"/>
      <c r="E162" s="11"/>
      <c r="F162" s="11"/>
      <c r="G162" s="11"/>
      <c r="H162" s="11"/>
      <c r="I162" s="4"/>
      <c r="J162" s="4"/>
      <c r="K162" s="4"/>
      <c r="L162" s="4"/>
      <c r="M162" s="4"/>
      <c r="N162" s="4"/>
      <c r="O162" s="4"/>
    </row>
    <row r="163" spans="1:15" x14ac:dyDescent="0.15">
      <c r="A163" s="11"/>
      <c r="B163" s="11"/>
      <c r="C163" s="11"/>
      <c r="D163" s="11"/>
      <c r="E163" s="11"/>
      <c r="F163" s="11"/>
      <c r="G163" s="11"/>
      <c r="H163" s="11"/>
      <c r="I163" s="4"/>
      <c r="J163" s="4"/>
      <c r="K163" s="4"/>
      <c r="L163" s="4"/>
      <c r="M163" s="4"/>
      <c r="N163" s="4"/>
      <c r="O163" s="4"/>
    </row>
    <row r="164" spans="1:15" x14ac:dyDescent="0.15">
      <c r="A164" s="11"/>
      <c r="B164" s="11"/>
      <c r="C164" s="11"/>
      <c r="D164" s="11"/>
      <c r="E164" s="11"/>
      <c r="F164" s="11"/>
      <c r="G164" s="11"/>
      <c r="H164" s="11"/>
      <c r="I164" s="4"/>
      <c r="J164" s="4"/>
      <c r="K164" s="4"/>
      <c r="L164" s="4"/>
      <c r="M164" s="4"/>
      <c r="N164" s="4"/>
      <c r="O164" s="4"/>
    </row>
    <row r="165" spans="1:15" x14ac:dyDescent="0.15">
      <c r="A165" s="11"/>
      <c r="B165" s="11"/>
      <c r="C165" s="11"/>
      <c r="D165" s="11"/>
      <c r="E165" s="11"/>
      <c r="F165" s="11"/>
      <c r="G165" s="11"/>
      <c r="H165" s="11"/>
      <c r="I165" s="4"/>
      <c r="J165" s="4"/>
      <c r="K165" s="4"/>
      <c r="L165" s="4"/>
      <c r="M165" s="4"/>
      <c r="N165" s="4"/>
      <c r="O165" s="4"/>
    </row>
    <row r="166" spans="1:15" x14ac:dyDescent="0.15">
      <c r="A166" s="11"/>
      <c r="B166" s="11"/>
      <c r="C166" s="11"/>
      <c r="D166" s="11"/>
      <c r="E166" s="11"/>
      <c r="F166" s="11"/>
      <c r="G166" s="11"/>
      <c r="H166" s="11"/>
      <c r="I166" s="4"/>
      <c r="J166" s="4"/>
      <c r="K166" s="4"/>
      <c r="L166" s="4"/>
      <c r="M166" s="4"/>
      <c r="N166" s="4"/>
      <c r="O166" s="4"/>
    </row>
    <row r="167" spans="1:15" x14ac:dyDescent="0.15">
      <c r="A167" s="11"/>
      <c r="B167" s="11"/>
      <c r="C167" s="11"/>
      <c r="D167" s="11"/>
      <c r="E167" s="11"/>
      <c r="F167" s="11"/>
      <c r="G167" s="11"/>
      <c r="H167" s="11"/>
      <c r="I167" s="4"/>
      <c r="J167" s="4"/>
      <c r="K167" s="4"/>
      <c r="L167" s="4"/>
      <c r="M167" s="4"/>
      <c r="N167" s="4"/>
      <c r="O167" s="4"/>
    </row>
    <row r="168" spans="1:15" x14ac:dyDescent="0.15">
      <c r="A168" s="11"/>
      <c r="B168" s="11"/>
      <c r="C168" s="15"/>
      <c r="D168" s="11"/>
      <c r="E168" s="11"/>
      <c r="F168" s="11"/>
      <c r="G168" s="11"/>
      <c r="H168" s="11"/>
      <c r="I168" s="4"/>
      <c r="J168" s="4"/>
      <c r="K168" s="4"/>
      <c r="L168" s="4"/>
      <c r="M168" s="4"/>
      <c r="N168" s="4"/>
      <c r="O168" s="4"/>
    </row>
    <row r="169" spans="1:15" x14ac:dyDescent="0.15">
      <c r="A169" s="11"/>
      <c r="B169" s="11"/>
      <c r="C169" s="15"/>
      <c r="D169" s="11"/>
      <c r="E169" s="11"/>
      <c r="F169" s="11"/>
      <c r="G169" s="11"/>
      <c r="H169" s="11"/>
      <c r="I169" s="4"/>
      <c r="J169" s="4"/>
      <c r="K169" s="4"/>
      <c r="L169" s="4"/>
      <c r="M169" s="4"/>
      <c r="N169" s="4"/>
      <c r="O169" s="4"/>
    </row>
    <row r="170" spans="1:15" ht="16" customHeight="1" x14ac:dyDescent="0.15">
      <c r="A170" s="11"/>
      <c r="B170" s="11"/>
      <c r="C170" s="11"/>
      <c r="D170" s="11"/>
      <c r="E170" s="11"/>
      <c r="F170" s="11"/>
      <c r="G170" s="11"/>
      <c r="H170" s="11"/>
      <c r="I170" s="4"/>
      <c r="J170" s="4"/>
      <c r="K170" s="4"/>
      <c r="L170" s="4"/>
      <c r="M170" s="4"/>
      <c r="N170" s="4"/>
      <c r="O170" s="4"/>
    </row>
    <row r="171" spans="1:15" ht="16" customHeight="1" x14ac:dyDescent="0.15">
      <c r="A171" s="11"/>
      <c r="B171" s="11"/>
      <c r="C171" s="11"/>
      <c r="D171" s="11"/>
      <c r="E171" s="11"/>
      <c r="F171" s="11"/>
      <c r="G171" s="11"/>
      <c r="H171" s="11"/>
      <c r="I171" s="4"/>
      <c r="J171" s="4"/>
      <c r="K171" s="4"/>
      <c r="L171" s="4"/>
      <c r="M171" s="4"/>
      <c r="N171" s="4"/>
      <c r="O171" s="4"/>
    </row>
    <row r="172" spans="1:15" x14ac:dyDescent="0.15">
      <c r="A172" s="11"/>
      <c r="B172" s="11"/>
      <c r="C172" s="11"/>
      <c r="D172" s="11"/>
      <c r="E172" s="11"/>
      <c r="F172" s="11"/>
      <c r="G172" s="11"/>
      <c r="H172" s="11"/>
      <c r="I172" s="4"/>
      <c r="J172" s="4"/>
      <c r="K172" s="4"/>
      <c r="L172" s="4"/>
      <c r="M172" s="4"/>
      <c r="N172" s="4"/>
      <c r="O172" s="4"/>
    </row>
    <row r="173" spans="1:15" x14ac:dyDescent="0.15">
      <c r="A173" s="11"/>
      <c r="B173" s="11"/>
      <c r="C173" s="4"/>
      <c r="D173" s="11"/>
      <c r="E173" s="11"/>
      <c r="F173" s="11"/>
      <c r="G173" s="11"/>
      <c r="H173" s="11"/>
      <c r="I173" s="4"/>
      <c r="J173" s="4"/>
      <c r="K173" s="4"/>
      <c r="L173" s="4"/>
      <c r="M173" s="4"/>
      <c r="N173" s="4"/>
      <c r="O173" s="4"/>
    </row>
    <row r="174" spans="1:15" x14ac:dyDescent="0.1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1:15" x14ac:dyDescent="0.1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x14ac:dyDescent="0.1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x14ac:dyDescent="0.1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x14ac:dyDescent="0.1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1:15" x14ac:dyDescent="0.1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1:15" x14ac:dyDescent="0.1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x14ac:dyDescent="0.1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 x14ac:dyDescent="0.1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x14ac:dyDescent="0.1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 x14ac:dyDescent="0.1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x14ac:dyDescent="0.1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x14ac:dyDescent="0.1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 x14ac:dyDescent="0.1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x14ac:dyDescent="0.1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6"/>
      <c r="L188" s="4"/>
      <c r="M188" s="4"/>
      <c r="N188" s="4"/>
      <c r="O188" s="4"/>
    </row>
    <row r="189" spans="1:15" x14ac:dyDescent="0.1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 x14ac:dyDescent="0.1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x14ac:dyDescent="0.1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 x14ac:dyDescent="0.1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x14ac:dyDescent="0.1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 x14ac:dyDescent="0.1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1:15" x14ac:dyDescent="0.1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x14ac:dyDescent="0.15">
      <c r="A196" s="4"/>
      <c r="B196" s="4"/>
      <c r="C196" s="4"/>
      <c r="D196" s="4"/>
      <c r="E196" s="4"/>
      <c r="F196" s="4"/>
      <c r="G196" s="4"/>
      <c r="H196" s="7"/>
      <c r="I196" s="7"/>
      <c r="J196" s="7"/>
      <c r="K196" s="4"/>
      <c r="L196" s="4"/>
      <c r="M196" s="4"/>
      <c r="N196" s="4"/>
      <c r="O196" s="4"/>
    </row>
    <row r="197" spans="1:15" x14ac:dyDescent="0.15">
      <c r="A197" s="4"/>
      <c r="B197" s="4"/>
      <c r="C197" s="4"/>
      <c r="D197" s="4"/>
      <c r="E197" s="4"/>
      <c r="F197" s="4"/>
      <c r="G197" s="4"/>
      <c r="H197" s="7"/>
      <c r="I197" s="7"/>
      <c r="J197" s="7"/>
      <c r="K197" s="4"/>
      <c r="L197" s="4"/>
      <c r="M197" s="4"/>
      <c r="N197" s="4"/>
      <c r="O197" s="4"/>
    </row>
    <row r="198" spans="1:15" x14ac:dyDescent="0.1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1:15" x14ac:dyDescent="0.1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1:15" x14ac:dyDescent="0.15">
      <c r="A200" s="4"/>
      <c r="B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x14ac:dyDescent="0.15">
      <c r="A201" s="4"/>
      <c r="B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1:15" x14ac:dyDescent="0.1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x14ac:dyDescent="0.1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1:15" ht="16" customHeight="1" x14ac:dyDescent="0.1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1:15" ht="16" customHeight="1" x14ac:dyDescent="0.15">
      <c r="A205" s="4"/>
      <c r="B205" s="4"/>
      <c r="C205" s="4"/>
      <c r="D205" s="4"/>
      <c r="E205" s="8"/>
      <c r="F205" s="8"/>
      <c r="G205" s="8"/>
      <c r="H205" s="4"/>
      <c r="I205" s="4"/>
      <c r="J205" s="4"/>
      <c r="K205" s="4"/>
      <c r="L205" s="4"/>
      <c r="M205" s="4"/>
      <c r="N205" s="4"/>
      <c r="O205" s="4"/>
    </row>
    <row r="206" spans="1:15" x14ac:dyDescent="0.15">
      <c r="A206" s="4"/>
      <c r="B206" s="4"/>
      <c r="C206" s="4"/>
      <c r="E206" s="8"/>
      <c r="F206" s="8"/>
      <c r="G206" s="8"/>
      <c r="H206" s="4"/>
      <c r="I206" s="4"/>
      <c r="J206" s="4"/>
      <c r="K206" s="4"/>
      <c r="L206" s="4"/>
      <c r="M206" s="4"/>
      <c r="N206" s="4"/>
      <c r="O206" s="4"/>
    </row>
    <row r="207" spans="1:15" x14ac:dyDescent="0.15">
      <c r="A207" s="4"/>
      <c r="B207" s="4"/>
      <c r="C207" s="4"/>
      <c r="E207" s="9"/>
      <c r="F207" s="9"/>
      <c r="G207" s="9"/>
      <c r="H207" s="4"/>
      <c r="I207" s="4"/>
      <c r="J207" s="4"/>
      <c r="K207" s="4"/>
      <c r="L207" s="4"/>
      <c r="M207" s="4"/>
      <c r="N207" s="4"/>
      <c r="O207" s="4"/>
    </row>
    <row r="208" spans="1:15" x14ac:dyDescent="0.15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1:15" x14ac:dyDescent="0.15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1:15" x14ac:dyDescent="0.15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x14ac:dyDescent="0.1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1:15" x14ac:dyDescent="0.1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x14ac:dyDescent="0.1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1:15" x14ac:dyDescent="0.1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1:15" x14ac:dyDescent="0.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x14ac:dyDescent="0.1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1:15" x14ac:dyDescent="0.1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x14ac:dyDescent="0.1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1:15" x14ac:dyDescent="0.1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1:15" x14ac:dyDescent="0.1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x14ac:dyDescent="0.1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1:15" x14ac:dyDescent="0.1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x14ac:dyDescent="0.1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1:15" x14ac:dyDescent="0.1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1:15" x14ac:dyDescent="0.1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x14ac:dyDescent="0.1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1:15" x14ac:dyDescent="0.1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x14ac:dyDescent="0.1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1:15" x14ac:dyDescent="0.1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1:15" x14ac:dyDescent="0.1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x14ac:dyDescent="0.1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1:15" x14ac:dyDescent="0.1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x14ac:dyDescent="0.1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1:15" x14ac:dyDescent="0.1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1:15" x14ac:dyDescent="0.1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x14ac:dyDescent="0.1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1:15" x14ac:dyDescent="0.1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1:15" x14ac:dyDescent="0.1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1:15" x14ac:dyDescent="0.1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1:15" x14ac:dyDescent="0.1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x14ac:dyDescent="0.1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1:15" x14ac:dyDescent="0.1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1:15" x14ac:dyDescent="0.1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1:15" x14ac:dyDescent="0.1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1:15" x14ac:dyDescent="0.1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1:15" x14ac:dyDescent="0.1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1:15" x14ac:dyDescent="0.1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1:15" x14ac:dyDescent="0.1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1:15" x14ac:dyDescent="0.1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1:15" x14ac:dyDescent="0.1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1:15" x14ac:dyDescent="0.1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1:15" x14ac:dyDescent="0.1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1:15" x14ac:dyDescent="0.1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1:15" x14ac:dyDescent="0.1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1:15" x14ac:dyDescent="0.1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1:15" x14ac:dyDescent="0.15">
      <c r="A256" s="4"/>
      <c r="B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1:15" x14ac:dyDescent="0.15">
      <c r="A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</sheetData>
  <sheetProtection algorithmName="SHA-512" hashValue="K0aMpCFKqpWiWqNJlwMnPv6XG3XKt1ReMtSKcK8Vq9WSoiOAHEm1wmR6uXZgs9g0rHPrzSJngBWNuP+QXUTAmg==" saltValue="7O3gG5nMtHyCX6ByUlELaQ==" spinCount="100000" sheet="1" objects="1" scenarios="1"/>
  <mergeCells count="8">
    <mergeCell ref="H196:J197"/>
    <mergeCell ref="E205:G206"/>
    <mergeCell ref="B107:C108"/>
    <mergeCell ref="B135:C136"/>
    <mergeCell ref="B3:C3"/>
    <mergeCell ref="B4:C4"/>
    <mergeCell ref="C1:D1"/>
    <mergeCell ref="D25:D26"/>
  </mergeCells>
  <pageMargins left="0.7" right="0.7" top="0.78740157499999996" bottom="0.78740157499999996" header="0.3" footer="0.3"/>
  <drawing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9E07B-899A-624D-8351-72C1CAE3DD87}">
  <dimension ref="B1:B11"/>
  <sheetViews>
    <sheetView topLeftCell="A5" zoomScale="50" workbookViewId="0">
      <selection activeCell="G6" sqref="G6"/>
    </sheetView>
  </sheetViews>
  <sheetFormatPr baseColWidth="10" defaultRowHeight="16" x14ac:dyDescent="0.2"/>
  <cols>
    <col min="1" max="1" width="123.6640625" customWidth="1"/>
    <col min="2" max="2" width="123.5" customWidth="1"/>
    <col min="3" max="3" width="123.6640625" customWidth="1"/>
  </cols>
  <sheetData>
    <row r="1" spans="2:2" ht="238" customHeight="1" x14ac:dyDescent="0.2"/>
    <row r="2" spans="2:2" ht="238" customHeight="1" x14ac:dyDescent="0.2">
      <c r="B2" s="1"/>
    </row>
    <row r="3" spans="2:2" ht="238" customHeight="1" x14ac:dyDescent="0.2"/>
    <row r="4" spans="2:2" ht="238" customHeight="1" x14ac:dyDescent="0.2"/>
    <row r="5" spans="2:2" ht="238" customHeight="1" x14ac:dyDescent="0.2">
      <c r="B5" s="1"/>
    </row>
    <row r="6" spans="2:2" ht="238" customHeight="1" x14ac:dyDescent="0.2">
      <c r="B6" s="1"/>
    </row>
    <row r="7" spans="2:2" ht="238" customHeight="1" x14ac:dyDescent="0.2">
      <c r="B7" s="1"/>
    </row>
    <row r="8" spans="2:2" ht="238" customHeight="1" x14ac:dyDescent="0.2">
      <c r="B8" s="1"/>
    </row>
    <row r="9" spans="2:2" ht="238" customHeight="1" x14ac:dyDescent="0.2">
      <c r="B9" s="1"/>
    </row>
    <row r="10" spans="2:2" x14ac:dyDescent="0.2">
      <c r="B10" s="1"/>
    </row>
    <row r="11" spans="2:2" x14ac:dyDescent="0.2">
      <c r="B11" s="1"/>
    </row>
  </sheetData>
  <sheetProtection algorithmName="SHA-512" hashValue="0H8Fui8ww+p0LiOWOMFlr7DgTFXJfkXFOBFC120zxpgQYsbTmmrIhxlvkOQ9PxB0P2PX/YGKue5l524p4Xq23w==" saltValue="Rq01VpH8GWtZx4rnYdNabA==" spinCount="100000" sheet="1" objects="1" scenarios="1"/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6757691F3990A44A576A0E79B53B56A" ma:contentTypeVersion="15" ma:contentTypeDescription="Ein neues Dokument erstellen." ma:contentTypeScope="" ma:versionID="eaa49ecfb6280baaa188699746950ff6">
  <xsd:schema xmlns:xsd="http://www.w3.org/2001/XMLSchema" xmlns:xs="http://www.w3.org/2001/XMLSchema" xmlns:p="http://schemas.microsoft.com/office/2006/metadata/properties" xmlns:ns2="5cd79c7a-8649-40e6-899e-640a354c8432" xmlns:ns3="434feb8d-5097-4948-a097-8f9f1d13dc53" targetNamespace="http://schemas.microsoft.com/office/2006/metadata/properties" ma:root="true" ma:fieldsID="6764b8bc98269b52ebeed447e1338564" ns2:_="" ns3:_="">
    <xsd:import namespace="5cd79c7a-8649-40e6-899e-640a354c8432"/>
    <xsd:import namespace="434feb8d-5097-4948-a097-8f9f1d13dc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d79c7a-8649-40e6-899e-640a354c84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Bildmarkierungen" ma:readOnly="false" ma:fieldId="{5cf76f15-5ced-4ddc-b409-7134ff3c332f}" ma:taxonomyMulti="true" ma:sspId="1c3a06fe-86c5-4c57-bfc6-433aa546a8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4feb8d-5097-4948-a097-8f9f1d13dc53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1a7eda65-747e-4e82-8386-71f9a61787fb}" ma:internalName="TaxCatchAll" ma:showField="CatchAllData" ma:web="434feb8d-5097-4948-a097-8f9f1d13dc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cd79c7a-8649-40e6-899e-640a354c8432">
      <Terms xmlns="http://schemas.microsoft.com/office/infopath/2007/PartnerControls"/>
    </lcf76f155ced4ddcb4097134ff3c332f>
    <TaxCatchAll xmlns="434feb8d-5097-4948-a097-8f9f1d13dc53" xsi:nil="true"/>
  </documentManagement>
</p:properties>
</file>

<file path=customXml/itemProps1.xml><?xml version="1.0" encoding="utf-8"?>
<ds:datastoreItem xmlns:ds="http://schemas.openxmlformats.org/officeDocument/2006/customXml" ds:itemID="{ABC94032-3DE2-4C2E-893A-B5B154DA76AD}"/>
</file>

<file path=customXml/itemProps2.xml><?xml version="1.0" encoding="utf-8"?>
<ds:datastoreItem xmlns:ds="http://schemas.openxmlformats.org/officeDocument/2006/customXml" ds:itemID="{B365771D-749F-4BB9-BB84-709A7F13D299}"/>
</file>

<file path=customXml/itemProps3.xml><?xml version="1.0" encoding="utf-8"?>
<ds:datastoreItem xmlns:ds="http://schemas.openxmlformats.org/officeDocument/2006/customXml" ds:itemID="{9BC65D01-E5C7-4DA0-9658-8C0BF4E77C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29</vt:i4>
      </vt:variant>
    </vt:vector>
  </HeadingPairs>
  <TitlesOfParts>
    <vt:vector size="31" baseType="lpstr">
      <vt:lpstr>Gewinn Assessment</vt:lpstr>
      <vt:lpstr>Images</vt:lpstr>
      <vt:lpstr>beratunggelb</vt:lpstr>
      <vt:lpstr>beratunggrun</vt:lpstr>
      <vt:lpstr>beratungrot</vt:lpstr>
      <vt:lpstr>burogelb</vt:lpstr>
      <vt:lpstr>burogrun</vt:lpstr>
      <vt:lpstr>burorot</vt:lpstr>
      <vt:lpstr>db2gelb</vt:lpstr>
      <vt:lpstr>db2grun</vt:lpstr>
      <vt:lpstr>db2rot</vt:lpstr>
      <vt:lpstr>ebitgelb</vt:lpstr>
      <vt:lpstr>ebitgrun</vt:lpstr>
      <vt:lpstr>ebitrot</vt:lpstr>
      <vt:lpstr>itgelb</vt:lpstr>
      <vt:lpstr>itgrun</vt:lpstr>
      <vt:lpstr>itrot</vt:lpstr>
      <vt:lpstr>marketinggelb</vt:lpstr>
      <vt:lpstr>marketinggrun</vt:lpstr>
      <vt:lpstr>marketingrot</vt:lpstr>
      <vt:lpstr>mobility1</vt:lpstr>
      <vt:lpstr>mobilitygelb</vt:lpstr>
      <vt:lpstr>mobilitygrun</vt:lpstr>
      <vt:lpstr>mobilitygrun2</vt:lpstr>
      <vt:lpstr>mobilityrot</vt:lpstr>
      <vt:lpstr>rohertraggelb</vt:lpstr>
      <vt:lpstr>rohertraggrun</vt:lpstr>
      <vt:lpstr>rohertragrot</vt:lpstr>
      <vt:lpstr>sonstigegelb</vt:lpstr>
      <vt:lpstr>sonstigegrun</vt:lpstr>
      <vt:lpstr>sonstigerot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 Bach</dc:creator>
  <cp:lastModifiedBy>Leon Bach</cp:lastModifiedBy>
  <dcterms:created xsi:type="dcterms:W3CDTF">2024-07-04T09:24:52Z</dcterms:created>
  <dcterms:modified xsi:type="dcterms:W3CDTF">2024-07-09T09:08:43Z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0x01010046757691F3990A44A576A0E79B53B56A</vt:lpwstr>
  </property>
</Properties>
</file>